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ne_TW\Pulpit\pliki do zamieszczenia ogło SA.270.19.2022\"/>
    </mc:Choice>
  </mc:AlternateContent>
  <bookViews>
    <workbookView xWindow="0" yWindow="0" windowWidth="23040" windowHeight="9372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4" i="1"/>
  <c r="H23" i="1"/>
  <c r="H22" i="1"/>
  <c r="H20" i="1"/>
  <c r="H19" i="1"/>
  <c r="H17" i="1"/>
  <c r="H16" i="1"/>
  <c r="H15" i="1"/>
  <c r="H14" i="1"/>
  <c r="H12" i="1"/>
  <c r="H11" i="1"/>
  <c r="H9" i="1"/>
  <c r="H8" i="1"/>
  <c r="G45" i="1" l="1"/>
  <c r="G46" i="1" s="1"/>
  <c r="G47" i="1" s="1"/>
</calcChain>
</file>

<file path=xl/sharedStrings.xml><?xml version="1.0" encoding="utf-8"?>
<sst xmlns="http://schemas.openxmlformats.org/spreadsheetml/2006/main" count="180" uniqueCount="116">
  <si>
    <t>Lp.</t>
  </si>
  <si>
    <t>Podstawa</t>
  </si>
  <si>
    <t>Opis i wyliczenia</t>
  </si>
  <si>
    <t>j.m.</t>
  </si>
  <si>
    <t>1.1</t>
  </si>
  <si>
    <t>Roboty rozbiórkowe</t>
  </si>
  <si>
    <t>1 d.1.1</t>
  </si>
  <si>
    <t>KNR AT-03 0101-02</t>
  </si>
  <si>
    <t>Roboty remontowe - cięcie piłą nawierzchni bitumicznych na gł. 6-10 cm</t>
  </si>
  <si>
    <t>m</t>
  </si>
  <si>
    <t>2 d.1.1</t>
  </si>
  <si>
    <t>KNR AT-03 0104-02</t>
  </si>
  <si>
    <t>Mechaniczna rozbiórka nawierzchni bitumicznej o gr. 7 cm z wywozem materiału z rozbiórki na odl. do 1 km</t>
  </si>
  <si>
    <t>m2</t>
  </si>
  <si>
    <t>1.2</t>
  </si>
  <si>
    <t xml:space="preserve">Podbudowa </t>
  </si>
  <si>
    <t>3 d.1.2</t>
  </si>
  <si>
    <t>KNNR 6 0103-03</t>
  </si>
  <si>
    <t>Profilowanie i zagęszczanie podłoża wykonywane mechanicznie w gruncie kat. II-IV pod warstwy konstrukcyjne nawierzchni</t>
  </si>
  <si>
    <t>4 d.1.2</t>
  </si>
  <si>
    <t>KNNR 6 0113-05</t>
  </si>
  <si>
    <t>Warstwa górna podbudowy z kruszyw łamanych gr. 10 cm</t>
  </si>
  <si>
    <t>1.3</t>
  </si>
  <si>
    <t>Nawierzchnia</t>
  </si>
  <si>
    <t>5 d.1.3</t>
  </si>
  <si>
    <t>KNNR 6 1005-07</t>
  </si>
  <si>
    <t>Skropienie asfaltem nawierzchni drogowych</t>
  </si>
  <si>
    <t>6 d.1.3</t>
  </si>
  <si>
    <t>KNNR 6 0308-01</t>
  </si>
  <si>
    <t>Nawierzchnie z mieszanek mineralno-bitumicznych asfaltowych o grubości 2-6 cm (warstwa profilowa) - AC16W</t>
  </si>
  <si>
    <t>7 d.1.3</t>
  </si>
  <si>
    <t>8 d.1.3</t>
  </si>
  <si>
    <t>KNNR 6 0309-02</t>
  </si>
  <si>
    <t>Nawierzchnie z mieszanek mineralno-bitumicznych asfaltowych o grubości 5 cm (warstwa ścieralna) - AC 11S Krotność = 1,25</t>
  </si>
  <si>
    <t>1.4</t>
  </si>
  <si>
    <t>Zjazdy</t>
  </si>
  <si>
    <t>9 d.1.4</t>
  </si>
  <si>
    <t>KNNR 6 0113-04</t>
  </si>
  <si>
    <t>Warstwa górna podbudowy z kruszyw łamanych gr. 8 cm</t>
  </si>
  <si>
    <t>10 d.1.4</t>
  </si>
  <si>
    <t>KNNR 6 0309-03</t>
  </si>
  <si>
    <t>Nawierzchnie z mieszanek mineralno-bitumicznych asfaltowych o grubości 6 cm (warstwa ścieralna)</t>
  </si>
  <si>
    <t>1.5</t>
  </si>
  <si>
    <t>Pobocza</t>
  </si>
  <si>
    <t>11 d.1.5</t>
  </si>
  <si>
    <t>KNR 2-31 1402-05</t>
  </si>
  <si>
    <t>Mechaniczne ścinanie poboczy o grub. 10 cm</t>
  </si>
  <si>
    <t>12 d.1.5</t>
  </si>
  <si>
    <t>Warstwa górna podbudowy z kruszyw łamanych gr. 10 cm - utwardzenie poboczy</t>
  </si>
  <si>
    <t>13 d.1.5</t>
  </si>
  <si>
    <t>KNNR 6 1003-02</t>
  </si>
  <si>
    <t>Powierzchniowe utrwalanie nawierzchni z podwójnym rozsypaniem grysów kamiennych o wym. 5-8 mm</t>
  </si>
  <si>
    <t>1.6</t>
  </si>
  <si>
    <t>Przepust km 0+882</t>
  </si>
  <si>
    <t>14 d.1.6</t>
  </si>
  <si>
    <t>KNR 2-31 0816-03</t>
  </si>
  <si>
    <t>Rozebranie przepustów rurowych - rury betonowe o śr. 80 cm</t>
  </si>
  <si>
    <t>15 d.1.6</t>
  </si>
  <si>
    <t>KNNR 1 0202-08</t>
  </si>
  <si>
    <t>Roboty ziemne wykonywane koparkami podsiębiernymi o poj.łyżki 0.60 m3 w gr.kat. III-IV z transp.urobku na odl.do 1 km sam.samowyład.</t>
  </si>
  <si>
    <t>m3</t>
  </si>
  <si>
    <t>16 d.1.6</t>
  </si>
  <si>
    <t>KNNR 1 0214-05</t>
  </si>
  <si>
    <t>Zasypanie wykopów .fund.podłużnych,punktowych,rowów,wykopów obiektowych spycharkami z zagęszcz.mechanicznym ubijakami (gr.warstwy w stanie luźnym 25 cm) - kat.gr. III-IV - do zasypania wkalkulować pospółkę</t>
  </si>
  <si>
    <t>17 d.1.6</t>
  </si>
  <si>
    <t>KNNR 6 0605-02</t>
  </si>
  <si>
    <t>Przepusty rurowe  - ławy fundamentowe betonowe</t>
  </si>
  <si>
    <t>18 d.1.6</t>
  </si>
  <si>
    <t>KNR 2-33 0601-02</t>
  </si>
  <si>
    <t>Części przelotowe prefabrykowanych przepustów drogowych rurowych jednootworowych z rur o śr. 80 cm</t>
  </si>
  <si>
    <t>19 d.1.6</t>
  </si>
  <si>
    <t>KNNR 6 0605-05</t>
  </si>
  <si>
    <t>Przepusty rurowe  - ścianki czołowe dla rur o średnicy 80 cm</t>
  </si>
  <si>
    <t>szt</t>
  </si>
  <si>
    <t>20 d.1.6</t>
  </si>
  <si>
    <t>KNNR 6 0602-08</t>
  </si>
  <si>
    <t>Obudowy wylotów kolektorów o średnicy 80 cm z kamienia</t>
  </si>
  <si>
    <t>21 d.1.6</t>
  </si>
  <si>
    <t>KNNR 10 0401-08</t>
  </si>
  <si>
    <t>Wykonanie nadwodnego narzutu kamiennego luzem z brzegu- narzut z kamienia D&gt;50  na betonie C20/25</t>
  </si>
  <si>
    <t>1.7</t>
  </si>
  <si>
    <t>Przepust km 1+166</t>
  </si>
  <si>
    <t>22 d.1.7</t>
  </si>
  <si>
    <t>23 d.1.7</t>
  </si>
  <si>
    <t>24 d.1.7</t>
  </si>
  <si>
    <t>25 d.1.7</t>
  </si>
  <si>
    <t>26 d.1.7</t>
  </si>
  <si>
    <t>27 d.1.7</t>
  </si>
  <si>
    <t>28 d.1.7</t>
  </si>
  <si>
    <t>29 d.1.7</t>
  </si>
  <si>
    <t>1.8</t>
  </si>
  <si>
    <t>Rowy drogowe</t>
  </si>
  <si>
    <t>30 d.1.8</t>
  </si>
  <si>
    <t>KNNR 6 1302-02</t>
  </si>
  <si>
    <t>Oczyszczenie rowów z wyprofilowaniem dna i skarp z namułu gr. 20 cm</t>
  </si>
  <si>
    <t>ilość</t>
  </si>
  <si>
    <t>Obliczenia</t>
  </si>
  <si>
    <t>Nr spec.
techn.</t>
  </si>
  <si>
    <t>D - 03.01.01</t>
  </si>
  <si>
    <t>M 20.01.20</t>
  </si>
  <si>
    <t>D 02.01.01.15</t>
  </si>
  <si>
    <t>D 01.02.04</t>
  </si>
  <si>
    <t>D 01.02.01</t>
  </si>
  <si>
    <t>D 04.04.02.00</t>
  </si>
  <si>
    <t>D 05.03.05b</t>
  </si>
  <si>
    <t>D 04.04.02</t>
  </si>
  <si>
    <t>D 06.03.01</t>
  </si>
  <si>
    <t>D-01.02.04</t>
  </si>
  <si>
    <t>D-02.01.01.15</t>
  </si>
  <si>
    <t>Cena jedn. z krotn.</t>
  </si>
  <si>
    <t>VAT 23%:</t>
  </si>
  <si>
    <t>Razem odcinek 0+330 - 1+530 netto:</t>
  </si>
  <si>
    <t>Razem odcinek 0+330 - 1+530 brutto:</t>
  </si>
  <si>
    <t>Załącznik nr 10a do SWZ</t>
  </si>
  <si>
    <t>Kosztorys ofertowy - Remont drogi leśnej 03-24-0001 Przehyba-Dół 
na terenie leśnictwa Gaboń</t>
  </si>
  <si>
    <t>Zakres podstawowy - odcinek w km 0+330 - 1+530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</si>
</sst>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\ &quot;zł&quot;"/>
  </numFmts>
  <fonts count="9" x14ac:knownFonts="1">
    <font>
      <sz val="11"/>
      <color theme="1"/>
      <name val="Calibri"/>
      <family val="2"/>
      <scheme val="minor"/>
    </font>
    <font>
      <sz val="8"/>
      <color indexed="64"/>
      <name val="Arial"/>
      <family val="2"/>
      <charset val="238"/>
    </font>
    <font>
      <i/>
      <sz val="7"/>
      <color indexed="64"/>
      <name val="Arial"/>
      <family val="2"/>
      <charset val="238"/>
    </font>
    <font>
      <b/>
      <sz val="8"/>
      <color indexed="64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64"/>
      <name val="Arial"/>
      <family val="2"/>
      <charset val="238"/>
    </font>
    <font>
      <b/>
      <i/>
      <sz val="8"/>
      <color indexed="6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shrinkToFit="1"/>
    </xf>
    <xf numFmtId="164" fontId="1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right"/>
    </xf>
    <xf numFmtId="165" fontId="1" fillId="0" borderId="1" xfId="0" applyNumberFormat="1" applyFont="1" applyBorder="1" applyAlignment="1">
      <alignment horizontal="center" vertical="center" shrinkToFit="1"/>
    </xf>
    <xf numFmtId="165" fontId="1" fillId="0" borderId="1" xfId="0" applyNumberFormat="1" applyFont="1" applyBorder="1" applyAlignment="1">
      <alignment horizontal="right" vertical="center" shrinkToFit="1"/>
    </xf>
    <xf numFmtId="0" fontId="3" fillId="4" borderId="1" xfId="0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horizontal="center" vertical="top" wrapText="1"/>
    </xf>
    <xf numFmtId="0" fontId="6" fillId="0" borderId="1" xfId="0" applyFont="1" applyBorder="1" applyAlignment="1">
      <alignment horizontal="right"/>
    </xf>
    <xf numFmtId="165" fontId="7" fillId="0" borderId="1" xfId="0" applyNumberFormat="1" applyFont="1" applyFill="1" applyBorder="1" applyAlignment="1">
      <alignment horizontal="right" vertical="center" shrinkToFit="1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workbookViewId="0">
      <selection activeCell="H52" sqref="H52"/>
    </sheetView>
  </sheetViews>
  <sheetFormatPr defaultRowHeight="14.4" x14ac:dyDescent="0.3"/>
  <cols>
    <col min="1" max="1" width="8.109375" customWidth="1"/>
    <col min="2" max="2" width="14.77734375" customWidth="1"/>
    <col min="3" max="3" width="12.44140625" customWidth="1"/>
    <col min="4" max="4" width="51.6640625" style="1" customWidth="1"/>
    <col min="5" max="5" width="6.33203125" customWidth="1"/>
    <col min="7" max="7" width="11.109375" customWidth="1"/>
    <col min="8" max="8" width="16.77734375" customWidth="1"/>
    <col min="11" max="12" width="10.109375" bestFit="1" customWidth="1"/>
  </cols>
  <sheetData>
    <row r="1" spans="1:8" x14ac:dyDescent="0.3">
      <c r="H1" s="10" t="s">
        <v>113</v>
      </c>
    </row>
    <row r="3" spans="1:8" ht="39" customHeight="1" x14ac:dyDescent="0.3">
      <c r="A3" s="14" t="s">
        <v>114</v>
      </c>
      <c r="B3" s="14"/>
      <c r="C3" s="14"/>
      <c r="D3" s="14"/>
      <c r="E3" s="14"/>
      <c r="F3" s="14"/>
      <c r="G3" s="14"/>
      <c r="H3" s="14"/>
    </row>
    <row r="4" spans="1:8" x14ac:dyDescent="0.3">
      <c r="A4" s="2"/>
      <c r="B4" s="2"/>
      <c r="C4" s="2"/>
      <c r="D4" s="2"/>
      <c r="E4" s="2"/>
      <c r="F4" s="2"/>
      <c r="G4" s="2"/>
      <c r="H4" s="2"/>
    </row>
    <row r="5" spans="1:8" ht="20.399999999999999" x14ac:dyDescent="0.3">
      <c r="A5" s="3" t="s">
        <v>0</v>
      </c>
      <c r="B5" s="3" t="s">
        <v>1</v>
      </c>
      <c r="C5" s="3" t="s">
        <v>97</v>
      </c>
      <c r="D5" s="3" t="s">
        <v>2</v>
      </c>
      <c r="E5" s="3" t="s">
        <v>3</v>
      </c>
      <c r="F5" s="3" t="s">
        <v>95</v>
      </c>
      <c r="G5" s="3" t="s">
        <v>109</v>
      </c>
      <c r="H5" s="3" t="s">
        <v>96</v>
      </c>
    </row>
    <row r="6" spans="1:8" ht="14.4" customHeight="1" x14ac:dyDescent="0.3">
      <c r="A6" s="4">
        <v>1</v>
      </c>
      <c r="B6" s="17" t="s">
        <v>115</v>
      </c>
      <c r="C6" s="18"/>
      <c r="D6" s="18"/>
      <c r="E6" s="18"/>
      <c r="F6" s="18"/>
      <c r="G6" s="18"/>
      <c r="H6" s="19"/>
    </row>
    <row r="7" spans="1:8" x14ac:dyDescent="0.3">
      <c r="A7" s="5" t="s">
        <v>4</v>
      </c>
      <c r="B7" s="5"/>
      <c r="C7" s="5"/>
      <c r="D7" s="5" t="s">
        <v>5</v>
      </c>
      <c r="E7" s="5"/>
      <c r="F7" s="5"/>
      <c r="G7" s="5"/>
      <c r="H7" s="5"/>
    </row>
    <row r="8" spans="1:8" x14ac:dyDescent="0.3">
      <c r="A8" s="6" t="s">
        <v>6</v>
      </c>
      <c r="B8" s="6" t="s">
        <v>7</v>
      </c>
      <c r="C8" s="6" t="s">
        <v>101</v>
      </c>
      <c r="D8" s="6" t="s">
        <v>8</v>
      </c>
      <c r="E8" s="7" t="s">
        <v>9</v>
      </c>
      <c r="F8" s="8">
        <v>3</v>
      </c>
      <c r="G8" s="11"/>
      <c r="H8" s="12">
        <f>ROUND(F8*G8,2)</f>
        <v>0</v>
      </c>
    </row>
    <row r="9" spans="1:8" ht="20.399999999999999" x14ac:dyDescent="0.3">
      <c r="A9" s="6" t="s">
        <v>10</v>
      </c>
      <c r="B9" s="6" t="s">
        <v>11</v>
      </c>
      <c r="C9" s="6" t="s">
        <v>101</v>
      </c>
      <c r="D9" s="6" t="s">
        <v>12</v>
      </c>
      <c r="E9" s="7" t="s">
        <v>13</v>
      </c>
      <c r="F9" s="8">
        <v>6</v>
      </c>
      <c r="G9" s="11"/>
      <c r="H9" s="12">
        <f>ROUND(F9*G9,2)</f>
        <v>0</v>
      </c>
    </row>
    <row r="10" spans="1:8" x14ac:dyDescent="0.3">
      <c r="A10" s="5" t="s">
        <v>14</v>
      </c>
      <c r="B10" s="5"/>
      <c r="C10" s="5"/>
      <c r="D10" s="5" t="s">
        <v>15</v>
      </c>
      <c r="E10" s="5"/>
      <c r="F10" s="5"/>
      <c r="G10" s="5"/>
      <c r="H10" s="13"/>
    </row>
    <row r="11" spans="1:8" ht="20.399999999999999" x14ac:dyDescent="0.3">
      <c r="A11" s="6" t="s">
        <v>16</v>
      </c>
      <c r="B11" s="6" t="s">
        <v>17</v>
      </c>
      <c r="C11" s="6" t="s">
        <v>102</v>
      </c>
      <c r="D11" s="6" t="s">
        <v>18</v>
      </c>
      <c r="E11" s="7" t="s">
        <v>13</v>
      </c>
      <c r="F11" s="6">
        <v>157.5</v>
      </c>
      <c r="G11" s="11"/>
      <c r="H11" s="12">
        <f>ROUND(F11*G11,2)</f>
        <v>0</v>
      </c>
    </row>
    <row r="12" spans="1:8" x14ac:dyDescent="0.3">
      <c r="A12" s="6" t="s">
        <v>19</v>
      </c>
      <c r="B12" s="6" t="s">
        <v>20</v>
      </c>
      <c r="C12" s="6" t="s">
        <v>103</v>
      </c>
      <c r="D12" s="6" t="s">
        <v>21</v>
      </c>
      <c r="E12" s="7" t="s">
        <v>13</v>
      </c>
      <c r="F12" s="6">
        <v>157.5</v>
      </c>
      <c r="G12" s="11"/>
      <c r="H12" s="12">
        <f>ROUND(F12*G12,2)</f>
        <v>0</v>
      </c>
    </row>
    <row r="13" spans="1:8" x14ac:dyDescent="0.3">
      <c r="A13" s="5" t="s">
        <v>22</v>
      </c>
      <c r="B13" s="5"/>
      <c r="C13" s="5"/>
      <c r="D13" s="5" t="s">
        <v>23</v>
      </c>
      <c r="E13" s="5"/>
      <c r="F13" s="5"/>
      <c r="G13" s="5"/>
      <c r="H13" s="13"/>
    </row>
    <row r="14" spans="1:8" x14ac:dyDescent="0.3">
      <c r="A14" s="6" t="s">
        <v>24</v>
      </c>
      <c r="B14" s="6" t="s">
        <v>25</v>
      </c>
      <c r="C14" s="6" t="s">
        <v>104</v>
      </c>
      <c r="D14" s="6" t="s">
        <v>26</v>
      </c>
      <c r="E14" s="7" t="s">
        <v>13</v>
      </c>
      <c r="F14" s="6">
        <v>4341.5</v>
      </c>
      <c r="G14" s="11"/>
      <c r="H14" s="12">
        <f t="shared" ref="H14:H17" si="0">ROUND(F14*G14,2)</f>
        <v>0</v>
      </c>
    </row>
    <row r="15" spans="1:8" ht="20.399999999999999" x14ac:dyDescent="0.3">
      <c r="A15" s="6" t="s">
        <v>27</v>
      </c>
      <c r="B15" s="6" t="s">
        <v>28</v>
      </c>
      <c r="C15" s="6" t="s">
        <v>104</v>
      </c>
      <c r="D15" s="6" t="s">
        <v>29</v>
      </c>
      <c r="E15" s="7" t="s">
        <v>13</v>
      </c>
      <c r="F15" s="6">
        <v>4341.5</v>
      </c>
      <c r="G15" s="11"/>
      <c r="H15" s="12">
        <f t="shared" si="0"/>
        <v>0</v>
      </c>
    </row>
    <row r="16" spans="1:8" x14ac:dyDescent="0.3">
      <c r="A16" s="6" t="s">
        <v>30</v>
      </c>
      <c r="B16" s="6" t="s">
        <v>25</v>
      </c>
      <c r="C16" s="6" t="s">
        <v>104</v>
      </c>
      <c r="D16" s="6" t="s">
        <v>26</v>
      </c>
      <c r="E16" s="7" t="s">
        <v>13</v>
      </c>
      <c r="F16" s="6">
        <v>4341.5</v>
      </c>
      <c r="G16" s="11"/>
      <c r="H16" s="12">
        <f t="shared" si="0"/>
        <v>0</v>
      </c>
    </row>
    <row r="17" spans="1:8" ht="20.399999999999999" x14ac:dyDescent="0.3">
      <c r="A17" s="6" t="s">
        <v>31</v>
      </c>
      <c r="B17" s="6" t="s">
        <v>32</v>
      </c>
      <c r="C17" s="6" t="s">
        <v>104</v>
      </c>
      <c r="D17" s="6" t="s">
        <v>33</v>
      </c>
      <c r="E17" s="7" t="s">
        <v>13</v>
      </c>
      <c r="F17" s="6">
        <v>4341.5</v>
      </c>
      <c r="G17" s="11"/>
      <c r="H17" s="12">
        <f t="shared" si="0"/>
        <v>0</v>
      </c>
    </row>
    <row r="18" spans="1:8" x14ac:dyDescent="0.3">
      <c r="A18" s="5" t="s">
        <v>34</v>
      </c>
      <c r="B18" s="5"/>
      <c r="C18" s="5"/>
      <c r="D18" s="5" t="s">
        <v>35</v>
      </c>
      <c r="E18" s="5"/>
      <c r="F18" s="5"/>
      <c r="G18" s="5"/>
      <c r="H18" s="13"/>
    </row>
    <row r="19" spans="1:8" x14ac:dyDescent="0.3">
      <c r="A19" s="6" t="s">
        <v>36</v>
      </c>
      <c r="B19" s="6" t="s">
        <v>37</v>
      </c>
      <c r="C19" s="6" t="s">
        <v>105</v>
      </c>
      <c r="D19" s="6" t="s">
        <v>38</v>
      </c>
      <c r="E19" s="7" t="s">
        <v>13</v>
      </c>
      <c r="F19" s="6">
        <v>170</v>
      </c>
      <c r="G19" s="11"/>
      <c r="H19" s="12">
        <f>ROUND(F19*G19,2)</f>
        <v>0</v>
      </c>
    </row>
    <row r="20" spans="1:8" ht="20.399999999999999" x14ac:dyDescent="0.3">
      <c r="A20" s="6" t="s">
        <v>39</v>
      </c>
      <c r="B20" s="6" t="s">
        <v>40</v>
      </c>
      <c r="C20" s="6" t="s">
        <v>104</v>
      </c>
      <c r="D20" s="6" t="s">
        <v>41</v>
      </c>
      <c r="E20" s="7" t="s">
        <v>13</v>
      </c>
      <c r="F20" s="6">
        <v>170</v>
      </c>
      <c r="G20" s="11"/>
      <c r="H20" s="12">
        <f>ROUND(F20*G20,2)</f>
        <v>0</v>
      </c>
    </row>
    <row r="21" spans="1:8" x14ac:dyDescent="0.3">
      <c r="A21" s="5" t="s">
        <v>42</v>
      </c>
      <c r="B21" s="5"/>
      <c r="C21" s="5"/>
      <c r="D21" s="5" t="s">
        <v>43</v>
      </c>
      <c r="E21" s="5"/>
      <c r="F21" s="5"/>
      <c r="G21" s="5"/>
      <c r="H21" s="13"/>
    </row>
    <row r="22" spans="1:8" x14ac:dyDescent="0.3">
      <c r="A22" s="6" t="s">
        <v>44</v>
      </c>
      <c r="B22" s="6" t="s">
        <v>45</v>
      </c>
      <c r="C22" s="6" t="s">
        <v>106</v>
      </c>
      <c r="D22" s="6" t="s">
        <v>46</v>
      </c>
      <c r="E22" s="7" t="s">
        <v>13</v>
      </c>
      <c r="F22" s="6">
        <v>1900</v>
      </c>
      <c r="G22" s="11"/>
      <c r="H22" s="12">
        <f>ROUND(F22*G22,2)</f>
        <v>0</v>
      </c>
    </row>
    <row r="23" spans="1:8" ht="20.399999999999999" x14ac:dyDescent="0.3">
      <c r="A23" s="6" t="s">
        <v>47</v>
      </c>
      <c r="B23" s="6" t="s">
        <v>20</v>
      </c>
      <c r="C23" s="6" t="s">
        <v>106</v>
      </c>
      <c r="D23" s="6" t="s">
        <v>48</v>
      </c>
      <c r="E23" s="7" t="s">
        <v>13</v>
      </c>
      <c r="F23" s="6">
        <v>1900</v>
      </c>
      <c r="G23" s="11"/>
      <c r="H23" s="12">
        <f>ROUND(F23*G23,2)</f>
        <v>0</v>
      </c>
    </row>
    <row r="24" spans="1:8" ht="20.399999999999999" x14ac:dyDescent="0.3">
      <c r="A24" s="6" t="s">
        <v>49</v>
      </c>
      <c r="B24" s="6" t="s">
        <v>50</v>
      </c>
      <c r="C24" s="6" t="s">
        <v>106</v>
      </c>
      <c r="D24" s="6" t="s">
        <v>51</v>
      </c>
      <c r="E24" s="7" t="s">
        <v>13</v>
      </c>
      <c r="F24" s="6">
        <v>1900</v>
      </c>
      <c r="G24" s="11"/>
      <c r="H24" s="12">
        <f>ROUND(F24*G24,2)</f>
        <v>0</v>
      </c>
    </row>
    <row r="25" spans="1:8" x14ac:dyDescent="0.3">
      <c r="A25" s="5" t="s">
        <v>52</v>
      </c>
      <c r="B25" s="5"/>
      <c r="C25" s="5"/>
      <c r="D25" s="5" t="s">
        <v>53</v>
      </c>
      <c r="E25" s="5"/>
      <c r="F25" s="5"/>
      <c r="G25" s="5"/>
      <c r="H25" s="13"/>
    </row>
    <row r="26" spans="1:8" x14ac:dyDescent="0.3">
      <c r="A26" s="6" t="s">
        <v>54</v>
      </c>
      <c r="B26" s="6" t="s">
        <v>55</v>
      </c>
      <c r="C26" s="6" t="s">
        <v>107</v>
      </c>
      <c r="D26" s="6" t="s">
        <v>56</v>
      </c>
      <c r="E26" s="7" t="s">
        <v>9</v>
      </c>
      <c r="F26" s="6">
        <v>6</v>
      </c>
      <c r="G26" s="11"/>
      <c r="H26" s="12">
        <f t="shared" ref="H26:H33" si="1">ROUND(F26*G26,2)</f>
        <v>0</v>
      </c>
    </row>
    <row r="27" spans="1:8" ht="20.399999999999999" x14ac:dyDescent="0.3">
      <c r="A27" s="6" t="s">
        <v>57</v>
      </c>
      <c r="B27" s="6" t="s">
        <v>58</v>
      </c>
      <c r="C27" s="6" t="s">
        <v>108</v>
      </c>
      <c r="D27" s="6" t="s">
        <v>59</v>
      </c>
      <c r="E27" s="7" t="s">
        <v>60</v>
      </c>
      <c r="F27" s="6">
        <v>9.6</v>
      </c>
      <c r="G27" s="11"/>
      <c r="H27" s="12">
        <f t="shared" si="1"/>
        <v>0</v>
      </c>
    </row>
    <row r="28" spans="1:8" ht="30.6" x14ac:dyDescent="0.3">
      <c r="A28" s="6" t="s">
        <v>61</v>
      </c>
      <c r="B28" s="6" t="s">
        <v>62</v>
      </c>
      <c r="C28" s="6" t="s">
        <v>100</v>
      </c>
      <c r="D28" s="6" t="s">
        <v>63</v>
      </c>
      <c r="E28" s="7" t="s">
        <v>60</v>
      </c>
      <c r="F28" s="6">
        <v>4.13</v>
      </c>
      <c r="G28" s="11"/>
      <c r="H28" s="12">
        <f t="shared" si="1"/>
        <v>0</v>
      </c>
    </row>
    <row r="29" spans="1:8" x14ac:dyDescent="0.3">
      <c r="A29" s="6" t="s">
        <v>64</v>
      </c>
      <c r="B29" s="6" t="s">
        <v>65</v>
      </c>
      <c r="C29" s="6" t="s">
        <v>98</v>
      </c>
      <c r="D29" s="6" t="s">
        <v>66</v>
      </c>
      <c r="E29" s="7" t="s">
        <v>60</v>
      </c>
      <c r="F29" s="6">
        <v>1.28</v>
      </c>
      <c r="G29" s="11"/>
      <c r="H29" s="12">
        <f t="shared" si="1"/>
        <v>0</v>
      </c>
    </row>
    <row r="30" spans="1:8" ht="20.399999999999999" x14ac:dyDescent="0.3">
      <c r="A30" s="6" t="s">
        <v>67</v>
      </c>
      <c r="B30" s="6" t="s">
        <v>68</v>
      </c>
      <c r="C30" s="6" t="s">
        <v>98</v>
      </c>
      <c r="D30" s="6" t="s">
        <v>69</v>
      </c>
      <c r="E30" s="7" t="s">
        <v>9</v>
      </c>
      <c r="F30" s="6">
        <v>7</v>
      </c>
      <c r="G30" s="11"/>
      <c r="H30" s="12">
        <f t="shared" si="1"/>
        <v>0</v>
      </c>
    </row>
    <row r="31" spans="1:8" x14ac:dyDescent="0.3">
      <c r="A31" s="6" t="s">
        <v>70</v>
      </c>
      <c r="B31" s="6" t="s">
        <v>71</v>
      </c>
      <c r="C31" s="6" t="s">
        <v>98</v>
      </c>
      <c r="D31" s="6" t="s">
        <v>72</v>
      </c>
      <c r="E31" s="7" t="s">
        <v>73</v>
      </c>
      <c r="F31" s="6">
        <v>1</v>
      </c>
      <c r="G31" s="11"/>
      <c r="H31" s="12">
        <f t="shared" si="1"/>
        <v>0</v>
      </c>
    </row>
    <row r="32" spans="1:8" x14ac:dyDescent="0.3">
      <c r="A32" s="6" t="s">
        <v>74</v>
      </c>
      <c r="B32" s="6" t="s">
        <v>75</v>
      </c>
      <c r="C32" s="6" t="s">
        <v>98</v>
      </c>
      <c r="D32" s="6" t="s">
        <v>76</v>
      </c>
      <c r="E32" s="7" t="s">
        <v>73</v>
      </c>
      <c r="F32" s="6">
        <v>1</v>
      </c>
      <c r="G32" s="11"/>
      <c r="H32" s="12">
        <f t="shared" si="1"/>
        <v>0</v>
      </c>
    </row>
    <row r="33" spans="1:12" ht="20.399999999999999" x14ac:dyDescent="0.3">
      <c r="A33" s="6" t="s">
        <v>77</v>
      </c>
      <c r="B33" s="6" t="s">
        <v>78</v>
      </c>
      <c r="C33" s="6" t="s">
        <v>99</v>
      </c>
      <c r="D33" s="6" t="s">
        <v>79</v>
      </c>
      <c r="E33" s="7" t="s">
        <v>60</v>
      </c>
      <c r="F33" s="6">
        <v>12</v>
      </c>
      <c r="G33" s="11"/>
      <c r="H33" s="12">
        <f t="shared" si="1"/>
        <v>0</v>
      </c>
    </row>
    <row r="34" spans="1:12" x14ac:dyDescent="0.3">
      <c r="A34" s="5" t="s">
        <v>80</v>
      </c>
      <c r="B34" s="5"/>
      <c r="C34" s="5"/>
      <c r="D34" s="5" t="s">
        <v>81</v>
      </c>
      <c r="E34" s="5"/>
      <c r="F34" s="5"/>
      <c r="G34" s="5"/>
      <c r="H34" s="13"/>
    </row>
    <row r="35" spans="1:12" x14ac:dyDescent="0.3">
      <c r="A35" s="6" t="s">
        <v>82</v>
      </c>
      <c r="B35" s="6" t="s">
        <v>55</v>
      </c>
      <c r="C35" s="6" t="s">
        <v>107</v>
      </c>
      <c r="D35" s="6" t="s">
        <v>56</v>
      </c>
      <c r="E35" s="7" t="s">
        <v>9</v>
      </c>
      <c r="F35" s="6">
        <v>6</v>
      </c>
      <c r="G35" s="11"/>
      <c r="H35" s="12">
        <f t="shared" ref="H35:H42" si="2">ROUND(F35*G35,2)</f>
        <v>0</v>
      </c>
    </row>
    <row r="36" spans="1:12" ht="20.399999999999999" x14ac:dyDescent="0.3">
      <c r="A36" s="6" t="s">
        <v>83</v>
      </c>
      <c r="B36" s="6" t="s">
        <v>58</v>
      </c>
      <c r="C36" s="6" t="s">
        <v>108</v>
      </c>
      <c r="D36" s="6" t="s">
        <v>59</v>
      </c>
      <c r="E36" s="7" t="s">
        <v>60</v>
      </c>
      <c r="F36" s="6">
        <v>9.6</v>
      </c>
      <c r="G36" s="11"/>
      <c r="H36" s="12">
        <f t="shared" si="2"/>
        <v>0</v>
      </c>
      <c r="K36" s="9"/>
      <c r="L36" s="9"/>
    </row>
    <row r="37" spans="1:12" ht="30.6" x14ac:dyDescent="0.3">
      <c r="A37" s="6" t="s">
        <v>84</v>
      </c>
      <c r="B37" s="6" t="s">
        <v>62</v>
      </c>
      <c r="C37" s="6" t="s">
        <v>100</v>
      </c>
      <c r="D37" s="6" t="s">
        <v>63</v>
      </c>
      <c r="E37" s="7" t="s">
        <v>60</v>
      </c>
      <c r="F37" s="6">
        <v>4.13</v>
      </c>
      <c r="G37" s="11"/>
      <c r="H37" s="12">
        <f t="shared" si="2"/>
        <v>0</v>
      </c>
    </row>
    <row r="38" spans="1:12" x14ac:dyDescent="0.3">
      <c r="A38" s="6" t="s">
        <v>85</v>
      </c>
      <c r="B38" s="6" t="s">
        <v>65</v>
      </c>
      <c r="C38" s="6" t="s">
        <v>98</v>
      </c>
      <c r="D38" s="6" t="s">
        <v>66</v>
      </c>
      <c r="E38" s="7" t="s">
        <v>60</v>
      </c>
      <c r="F38" s="6">
        <v>1.28</v>
      </c>
      <c r="G38" s="11"/>
      <c r="H38" s="12">
        <f t="shared" si="2"/>
        <v>0</v>
      </c>
    </row>
    <row r="39" spans="1:12" ht="20.399999999999999" x14ac:dyDescent="0.3">
      <c r="A39" s="6" t="s">
        <v>86</v>
      </c>
      <c r="B39" s="6" t="s">
        <v>68</v>
      </c>
      <c r="C39" s="6" t="s">
        <v>98</v>
      </c>
      <c r="D39" s="6" t="s">
        <v>69</v>
      </c>
      <c r="E39" s="7" t="s">
        <v>9</v>
      </c>
      <c r="F39" s="6">
        <v>8</v>
      </c>
      <c r="G39" s="11"/>
      <c r="H39" s="12">
        <f t="shared" si="2"/>
        <v>0</v>
      </c>
    </row>
    <row r="40" spans="1:12" x14ac:dyDescent="0.3">
      <c r="A40" s="6" t="s">
        <v>87</v>
      </c>
      <c r="B40" s="6" t="s">
        <v>71</v>
      </c>
      <c r="C40" s="6" t="s">
        <v>98</v>
      </c>
      <c r="D40" s="6" t="s">
        <v>72</v>
      </c>
      <c r="E40" s="7" t="s">
        <v>73</v>
      </c>
      <c r="F40" s="6">
        <v>1</v>
      </c>
      <c r="G40" s="11"/>
      <c r="H40" s="12">
        <f t="shared" si="2"/>
        <v>0</v>
      </c>
    </row>
    <row r="41" spans="1:12" x14ac:dyDescent="0.3">
      <c r="A41" s="6" t="s">
        <v>88</v>
      </c>
      <c r="B41" s="6" t="s">
        <v>75</v>
      </c>
      <c r="C41" s="6" t="s">
        <v>98</v>
      </c>
      <c r="D41" s="6" t="s">
        <v>76</v>
      </c>
      <c r="E41" s="7" t="s">
        <v>73</v>
      </c>
      <c r="F41" s="6">
        <v>1</v>
      </c>
      <c r="G41" s="11"/>
      <c r="H41" s="12">
        <f t="shared" si="2"/>
        <v>0</v>
      </c>
    </row>
    <row r="42" spans="1:12" ht="20.399999999999999" x14ac:dyDescent="0.3">
      <c r="A42" s="6" t="s">
        <v>89</v>
      </c>
      <c r="B42" s="6" t="s">
        <v>78</v>
      </c>
      <c r="C42" s="6" t="s">
        <v>99</v>
      </c>
      <c r="D42" s="6" t="s">
        <v>79</v>
      </c>
      <c r="E42" s="7" t="s">
        <v>60</v>
      </c>
      <c r="F42" s="6">
        <v>20</v>
      </c>
      <c r="G42" s="11"/>
      <c r="H42" s="12">
        <f t="shared" si="2"/>
        <v>0</v>
      </c>
    </row>
    <row r="43" spans="1:12" x14ac:dyDescent="0.3">
      <c r="A43" s="5" t="s">
        <v>90</v>
      </c>
      <c r="B43" s="5"/>
      <c r="C43" s="5"/>
      <c r="D43" s="5" t="s">
        <v>91</v>
      </c>
      <c r="E43" s="5"/>
      <c r="F43" s="5"/>
      <c r="G43" s="5"/>
      <c r="H43" s="13"/>
    </row>
    <row r="44" spans="1:12" x14ac:dyDescent="0.3">
      <c r="A44" s="6" t="s">
        <v>92</v>
      </c>
      <c r="B44" s="6" t="s">
        <v>93</v>
      </c>
      <c r="C44" s="6" t="s">
        <v>100</v>
      </c>
      <c r="D44" s="6" t="s">
        <v>94</v>
      </c>
      <c r="E44" s="7" t="s">
        <v>9</v>
      </c>
      <c r="F44" s="6">
        <v>618</v>
      </c>
      <c r="G44" s="11"/>
      <c r="H44" s="12">
        <f>ROUND(F44*G44,2)</f>
        <v>0</v>
      </c>
    </row>
    <row r="45" spans="1:12" x14ac:dyDescent="0.3">
      <c r="A45" s="15" t="s">
        <v>111</v>
      </c>
      <c r="B45" s="15"/>
      <c r="C45" s="15"/>
      <c r="D45" s="15"/>
      <c r="E45" s="15"/>
      <c r="F45" s="15"/>
      <c r="G45" s="16">
        <f>SUM(H7:H44)</f>
        <v>0</v>
      </c>
      <c r="H45" s="16"/>
    </row>
    <row r="46" spans="1:12" x14ac:dyDescent="0.3">
      <c r="A46" s="15" t="s">
        <v>110</v>
      </c>
      <c r="B46" s="15"/>
      <c r="C46" s="15"/>
      <c r="D46" s="15"/>
      <c r="E46" s="15"/>
      <c r="F46" s="15"/>
      <c r="G46" s="16">
        <f>ROUND(G45*0.23,2)</f>
        <v>0</v>
      </c>
      <c r="H46" s="16"/>
    </row>
    <row r="47" spans="1:12" x14ac:dyDescent="0.3">
      <c r="A47" s="15" t="s">
        <v>112</v>
      </c>
      <c r="B47" s="15"/>
      <c r="C47" s="15"/>
      <c r="D47" s="15"/>
      <c r="E47" s="15"/>
      <c r="F47" s="15"/>
      <c r="G47" s="16">
        <f>G45+G46</f>
        <v>0</v>
      </c>
      <c r="H47" s="16"/>
    </row>
  </sheetData>
  <mergeCells count="8">
    <mergeCell ref="A3:H3"/>
    <mergeCell ref="A45:F45"/>
    <mergeCell ref="A46:F46"/>
    <mergeCell ref="A47:F47"/>
    <mergeCell ref="G45:H45"/>
    <mergeCell ref="G46:H46"/>
    <mergeCell ref="G47:H47"/>
    <mergeCell ref="B6:H6"/>
  </mergeCells>
  <pageMargins left="0.51181102362204722" right="0.51181102362204722" top="0.55118110236220474" bottom="0.55118110236220474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Tomasz Wydrzyński (Nadl. St. Sącz)</cp:lastModifiedBy>
  <cp:lastPrinted>2022-09-20T16:18:54Z</cp:lastPrinted>
  <dcterms:created xsi:type="dcterms:W3CDTF">2015-06-05T18:19:34Z</dcterms:created>
  <dcterms:modified xsi:type="dcterms:W3CDTF">2022-09-21T09:35:49Z</dcterms:modified>
</cp:coreProperties>
</file>