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80\zamówienia\2024\Apteka\ZP.220.14.24 Leki i programy\Dla oferenta\"/>
    </mc:Choice>
  </mc:AlternateContent>
  <bookViews>
    <workbookView xWindow="0" yWindow="0" windowWidth="26715" windowHeight="115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2" i="1" l="1"/>
  <c r="M452" i="1" s="1"/>
  <c r="L452" i="1"/>
  <c r="M431" i="1"/>
  <c r="L431" i="1"/>
  <c r="L430" i="1"/>
  <c r="L429" i="1"/>
  <c r="L428" i="1"/>
  <c r="J431" i="1"/>
  <c r="J430" i="1"/>
  <c r="M430" i="1" s="1"/>
  <c r="J429" i="1"/>
  <c r="M429" i="1" s="1"/>
  <c r="J428" i="1"/>
  <c r="M428" i="1" s="1"/>
  <c r="L403" i="1"/>
  <c r="M402" i="1"/>
  <c r="L402" i="1"/>
  <c r="J403" i="1"/>
  <c r="M403" i="1" s="1"/>
  <c r="J402" i="1"/>
  <c r="L392" i="1"/>
  <c r="J392" i="1"/>
  <c r="M392" i="1" s="1"/>
  <c r="L382" i="1"/>
  <c r="L381" i="1"/>
  <c r="L380" i="1"/>
  <c r="J382" i="1"/>
  <c r="M382" i="1" s="1"/>
  <c r="J381" i="1"/>
  <c r="M381" i="1" s="1"/>
  <c r="J380" i="1"/>
  <c r="M380" i="1" s="1"/>
  <c r="L360" i="1"/>
  <c r="L359" i="1"/>
  <c r="L358" i="1"/>
  <c r="M357" i="1"/>
  <c r="L357" i="1"/>
  <c r="L356" i="1"/>
  <c r="J360" i="1"/>
  <c r="M360" i="1" s="1"/>
  <c r="J359" i="1"/>
  <c r="M359" i="1" s="1"/>
  <c r="J358" i="1"/>
  <c r="M358" i="1" s="1"/>
  <c r="J357" i="1"/>
  <c r="J356" i="1"/>
  <c r="M356" i="1" s="1"/>
  <c r="L346" i="1"/>
  <c r="J346" i="1"/>
  <c r="M346" i="1" s="1"/>
  <c r="L336" i="1"/>
  <c r="L335" i="1"/>
  <c r="J336" i="1"/>
  <c r="M336" i="1" s="1"/>
  <c r="J335" i="1"/>
  <c r="M335" i="1" s="1"/>
  <c r="L324" i="1"/>
  <c r="J324" i="1"/>
  <c r="M324" i="1" s="1"/>
  <c r="L314" i="1"/>
  <c r="J314" i="1"/>
  <c r="M314" i="1" s="1"/>
  <c r="L289" i="1"/>
  <c r="J289" i="1"/>
  <c r="M289" i="1" s="1"/>
  <c r="M278" i="1"/>
  <c r="L278" i="1"/>
  <c r="L268" i="1"/>
  <c r="J278" i="1"/>
  <c r="J268" i="1"/>
  <c r="M268" i="1" s="1"/>
  <c r="L245" i="1"/>
  <c r="L244" i="1"/>
  <c r="L243" i="1"/>
  <c r="L222" i="1"/>
  <c r="L221" i="1"/>
  <c r="L220" i="1"/>
  <c r="L219" i="1"/>
  <c r="L202" i="1"/>
  <c r="L178" i="1"/>
  <c r="L168" i="1"/>
  <c r="L157" i="1"/>
  <c r="J245" i="1"/>
  <c r="M245" i="1" s="1"/>
  <c r="J244" i="1"/>
  <c r="M244" i="1" s="1"/>
  <c r="J243" i="1"/>
  <c r="M243" i="1" s="1"/>
  <c r="J222" i="1"/>
  <c r="M222" i="1" s="1"/>
  <c r="J221" i="1"/>
  <c r="M221" i="1" s="1"/>
  <c r="J220" i="1"/>
  <c r="M220" i="1" s="1"/>
  <c r="J219" i="1"/>
  <c r="M219" i="1" s="1"/>
  <c r="J202" i="1"/>
  <c r="M202" i="1" s="1"/>
  <c r="J178" i="1"/>
  <c r="M178" i="1" s="1"/>
  <c r="J168" i="1"/>
  <c r="M168" i="1" s="1"/>
  <c r="J157" i="1"/>
  <c r="M157" i="1" s="1"/>
  <c r="L132" i="1"/>
  <c r="L131" i="1"/>
  <c r="J132" i="1"/>
  <c r="M132" i="1" s="1"/>
  <c r="J131" i="1"/>
  <c r="M131" i="1" s="1"/>
  <c r="L106" i="1"/>
  <c r="M105" i="1"/>
  <c r="L105" i="1"/>
  <c r="J106" i="1"/>
  <c r="M106" i="1" s="1"/>
  <c r="J105" i="1"/>
  <c r="L96" i="1"/>
  <c r="J96" i="1"/>
  <c r="M96" i="1" s="1"/>
  <c r="L84" i="1"/>
  <c r="J84" i="1"/>
  <c r="M84" i="1" s="1"/>
  <c r="L68" i="1"/>
  <c r="L67" i="1"/>
  <c r="J68" i="1"/>
  <c r="M68" i="1" s="1"/>
  <c r="J67" i="1"/>
  <c r="M67" i="1" s="1"/>
  <c r="L57" i="1"/>
  <c r="J57" i="1"/>
  <c r="M57" i="1" s="1"/>
  <c r="L46" i="1"/>
  <c r="J46" i="1"/>
  <c r="M46" i="1" s="1"/>
  <c r="L37" i="1"/>
  <c r="J37" i="1"/>
  <c r="M37" i="1" s="1"/>
  <c r="L25" i="1"/>
  <c r="J25" i="1"/>
  <c r="M25" i="1" s="1"/>
  <c r="L16" i="1"/>
  <c r="J16" i="1"/>
  <c r="M16" i="1" s="1"/>
  <c r="L6" i="1"/>
  <c r="L5" i="1"/>
  <c r="J432" i="1" l="1"/>
  <c r="M432" i="1"/>
  <c r="M404" i="1"/>
  <c r="J404" i="1"/>
  <c r="M383" i="1"/>
  <c r="M453" i="1" l="1"/>
  <c r="J453" i="1"/>
  <c r="M393" i="1" l="1"/>
  <c r="J393" i="1"/>
  <c r="J383" i="1"/>
  <c r="J361" i="1" l="1"/>
  <c r="M361" i="1"/>
  <c r="J347" i="1"/>
  <c r="M347" i="1" l="1"/>
  <c r="J325" i="1" l="1"/>
  <c r="M203" i="1"/>
  <c r="M179" i="1"/>
  <c r="J47" i="1"/>
  <c r="J337" i="1" l="1"/>
  <c r="M223" i="1"/>
  <c r="M337" i="1"/>
  <c r="M325" i="1"/>
  <c r="J315" i="1"/>
  <c r="M315" i="1"/>
  <c r="J290" i="1"/>
  <c r="M290" i="1"/>
  <c r="J279" i="1"/>
  <c r="M279" i="1"/>
  <c r="J107" i="1"/>
  <c r="J133" i="1"/>
  <c r="J223" i="1"/>
  <c r="J269" i="1"/>
  <c r="M269" i="1"/>
  <c r="J246" i="1"/>
  <c r="M246" i="1"/>
  <c r="J203" i="1"/>
  <c r="J179" i="1"/>
  <c r="J169" i="1"/>
  <c r="M169" i="1"/>
  <c r="J158" i="1"/>
  <c r="M158" i="1"/>
  <c r="M133" i="1"/>
  <c r="M107" i="1"/>
  <c r="J97" i="1"/>
  <c r="M97" i="1"/>
  <c r="J69" i="1"/>
  <c r="J85" i="1"/>
  <c r="M85" i="1"/>
  <c r="M69" i="1"/>
  <c r="J58" i="1"/>
  <c r="M58" i="1"/>
  <c r="M47" i="1"/>
  <c r="J38" i="1"/>
  <c r="M38" i="1"/>
  <c r="J26" i="1"/>
  <c r="M26" i="1"/>
  <c r="J5" i="1" l="1"/>
  <c r="M5" i="1" l="1"/>
  <c r="J6" i="1"/>
  <c r="J7" i="1" l="1"/>
  <c r="M6" i="1"/>
  <c r="M7" i="1" s="1"/>
  <c r="M17" i="1"/>
  <c r="J17" i="1" l="1"/>
</calcChain>
</file>

<file path=xl/sharedStrings.xml><?xml version="1.0" encoding="utf-8"?>
<sst xmlns="http://schemas.openxmlformats.org/spreadsheetml/2006/main" count="1130" uniqueCount="198">
  <si>
    <t>24 miesiące</t>
  </si>
  <si>
    <t>Lp.</t>
  </si>
  <si>
    <t>Opis przedmiotu zamówienia</t>
  </si>
  <si>
    <t>Nazwa handlowa, producent</t>
  </si>
  <si>
    <t>Postać</t>
  </si>
  <si>
    <t>Dawka</t>
  </si>
  <si>
    <t>Ilość opakowań</t>
  </si>
  <si>
    <t>Cena  jedn. netto</t>
  </si>
  <si>
    <t>Wartość netto                           6 x 8</t>
  </si>
  <si>
    <t>VAT  w %</t>
  </si>
  <si>
    <t>Cena  jedn. brutto</t>
  </si>
  <si>
    <t>Wartość brutto  
(Wartość netto                           + podatek VAT)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</si>
  <si>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</si>
  <si>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</si>
  <si>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</si>
  <si>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</si>
  <si>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</si>
  <si>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</si>
  <si>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</si>
  <si>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</si>
  <si>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</si>
  <si>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</si>
  <si>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</si>
  <si>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</si>
  <si>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inj.</t>
  </si>
  <si>
    <t>RAZEM:</t>
  </si>
  <si>
    <t>X</t>
  </si>
  <si>
    <t>Wielkość opakowania</t>
  </si>
  <si>
    <t>Zadanie nr 1</t>
  </si>
  <si>
    <t>Zadanie nr 2</t>
  </si>
  <si>
    <t>Zadanie nr 3</t>
  </si>
  <si>
    <t>1 amp.-strzyk.</t>
  </si>
  <si>
    <t>Zadanie nr 4</t>
  </si>
  <si>
    <t>Zadanie nr 5</t>
  </si>
  <si>
    <t>Program lekowy leczenia tętniczego nadciśnienia płucnego</t>
  </si>
  <si>
    <t>Program lekowy leczenia chorych na raka jajnika i jajowodu</t>
  </si>
  <si>
    <t xml:space="preserve">Wymogiem Zamawiającego jest zaoferowanie produktów leczniczych znajdujących się w załączniku B (Leki dostepne w ramach programu lekowego) do Obwieszczenia Ministra Zdrowia w sprawie wykazu refundowanych produktów leczniczych </t>
  </si>
  <si>
    <t>CPV: 33 66 21 00-9 Środki oftalmologiczne</t>
  </si>
  <si>
    <t>100 mg</t>
  </si>
  <si>
    <t>1 fiol.</t>
  </si>
  <si>
    <t>0,5 mg</t>
  </si>
  <si>
    <t>tabl. powl.</t>
  </si>
  <si>
    <t>200 mg</t>
  </si>
  <si>
    <t>30 tabl.</t>
  </si>
  <si>
    <t>60 tabl.</t>
  </si>
  <si>
    <t>Olaparibum</t>
  </si>
  <si>
    <t>150 mg</t>
  </si>
  <si>
    <t>56 tabl.</t>
  </si>
  <si>
    <t>Afliberceptum</t>
  </si>
  <si>
    <t>4 mg/0,1 ml</t>
  </si>
  <si>
    <t>Zadanie nr 6</t>
  </si>
  <si>
    <t>Zadanie nr 7</t>
  </si>
  <si>
    <t>Zadanie nr 8</t>
  </si>
  <si>
    <t>Zadanie nr 9</t>
  </si>
  <si>
    <t>Zadanie nr 10</t>
  </si>
  <si>
    <t>Zadanie nr 11</t>
  </si>
  <si>
    <t>Zadanie nr 12</t>
  </si>
  <si>
    <t>Zadanie nr 13</t>
  </si>
  <si>
    <t>Zadanie nr 14</t>
  </si>
  <si>
    <t>Zadanie nr 15</t>
  </si>
  <si>
    <t>Zadanie nr 16</t>
  </si>
  <si>
    <t>Zadanie nr 17</t>
  </si>
  <si>
    <t xml:space="preserve">tabl. powl. </t>
  </si>
  <si>
    <t>Zadanie nr 18</t>
  </si>
  <si>
    <t>112 tabl.</t>
  </si>
  <si>
    <t>Zadanie nr 19</t>
  </si>
  <si>
    <t>Program leczenia pacjentów z chorobami siatkówki</t>
  </si>
  <si>
    <t>CPV: 33 65 21 00-6 Środki przeciwnowotworowe</t>
  </si>
  <si>
    <t>CPV: 33 62 22 00-8 Środki przeciw nadciśnieniu</t>
  </si>
  <si>
    <t>Brolucizumabum</t>
  </si>
  <si>
    <t>120 mg/ml</t>
  </si>
  <si>
    <t>1 amp.-strzyk. 0,165 ml</t>
  </si>
  <si>
    <t>Farycymab</t>
  </si>
  <si>
    <t>1 fiol. 0,24 ml</t>
  </si>
  <si>
    <t>Program leczenia pacjentów tętniczym nadciśnieniem płucnym</t>
  </si>
  <si>
    <t>Bosentanum</t>
  </si>
  <si>
    <t>125 mg</t>
  </si>
  <si>
    <t>Program leczenia pacjentów z rakiem nerki</t>
  </si>
  <si>
    <t>Sorafenibum</t>
  </si>
  <si>
    <t>Program leczenia pacjentów z rakiem jajnika</t>
  </si>
  <si>
    <t>Niraparibum</t>
  </si>
  <si>
    <t>kaps. twarde</t>
  </si>
  <si>
    <t>56 kaps.</t>
  </si>
  <si>
    <t>84 kaps.</t>
  </si>
  <si>
    <t>Program leczenia pacjentów z przerzutowym rakiem z komórek Merkla</t>
  </si>
  <si>
    <t>Avelumabum</t>
  </si>
  <si>
    <t>200 mg/10 ml</t>
  </si>
  <si>
    <t>Temsirolimusum</t>
  </si>
  <si>
    <t>30 mg</t>
  </si>
  <si>
    <t>Nivolumabum</t>
  </si>
  <si>
    <t>40 mg</t>
  </si>
  <si>
    <t>1 fiol. 4 ml</t>
  </si>
  <si>
    <t>1 fiol. 10 ml</t>
  </si>
  <si>
    <t>Cetuximabum</t>
  </si>
  <si>
    <t>500 mg</t>
  </si>
  <si>
    <t>1 fiol. 20 ml</t>
  </si>
  <si>
    <t>1 fiol. 100 ml</t>
  </si>
  <si>
    <t>Program leczenia pacjentów z rakiem jelita grubego</t>
  </si>
  <si>
    <t>Program leczenia pacjentów z rakiem gruczołu krokowego</t>
  </si>
  <si>
    <t>Enzalutamidum</t>
  </si>
  <si>
    <t>Abirateroni acetas</t>
  </si>
  <si>
    <t>Leki stosowane w chemioterapii nowotworów - rak gruczołu krokowego</t>
  </si>
  <si>
    <t>Leki stosowane w chemioterapii nowotworów - rak piersi</t>
  </si>
  <si>
    <t>Doxorubicinum liposomal, proszek, dyspersja i
rozpuszczalnik do koncentratu do sporządzania
dyspersji do infuzji</t>
  </si>
  <si>
    <t>50 mg</t>
  </si>
  <si>
    <t>2 zestawy               po 3 fiol.</t>
  </si>
  <si>
    <t>Program lekowy leczenia raka jasnokomórkowego nerki</t>
  </si>
  <si>
    <t>Pembrolizumabum</t>
  </si>
  <si>
    <t>100 mg/4 ml</t>
  </si>
  <si>
    <t>Treprostinilum</t>
  </si>
  <si>
    <t>1 mg/ml</t>
  </si>
  <si>
    <t>2,5 mg/ml</t>
  </si>
  <si>
    <t>5 mg/ml</t>
  </si>
  <si>
    <t>10 mg/ml</t>
  </si>
  <si>
    <t>Leki stosowane w chemioterapii nowotworów - rak nerki</t>
  </si>
  <si>
    <t>Sunitinibum</t>
  </si>
  <si>
    <t>12,5 mg</t>
  </si>
  <si>
    <t>25 mg</t>
  </si>
  <si>
    <t>28/30 kaps.</t>
  </si>
  <si>
    <t>Program lekowy leczenia pacjentów z zaburzeniami lipidowymi</t>
  </si>
  <si>
    <r>
      <t xml:space="preserve">CPV: 33 61 00 00-9 Produkty lecznicze dla przewodu pokarmowego i </t>
    </r>
    <r>
      <rPr>
        <b/>
        <u/>
        <sz val="8"/>
        <rFont val="Arial"/>
        <family val="2"/>
        <charset val="238"/>
      </rPr>
      <t xml:space="preserve">metabolizmu </t>
    </r>
  </si>
  <si>
    <t>Evolocumabum</t>
  </si>
  <si>
    <t>140 mg</t>
  </si>
  <si>
    <t>2 wstrzykiw.</t>
  </si>
  <si>
    <t>Alirocumabum</t>
  </si>
  <si>
    <t>Zadanie nr 20</t>
  </si>
  <si>
    <t>Program lekowy leczenia pacjentów z ciężką postacią atopowego zapalenia skóry</t>
  </si>
  <si>
    <t>CPV: 33 65 23 00-8 Środki immunosupresyjne</t>
  </si>
  <si>
    <t>Upadacitinibum</t>
  </si>
  <si>
    <t>tabl. przedł. uwaln.</t>
  </si>
  <si>
    <t>15 mg</t>
  </si>
  <si>
    <t>28 tabl.</t>
  </si>
  <si>
    <t>Macitentanum</t>
  </si>
  <si>
    <t>10 mg</t>
  </si>
  <si>
    <t>Zadanie nr 21</t>
  </si>
  <si>
    <t>Zadanie nr 22</t>
  </si>
  <si>
    <t>Leki stosowane pomocniczo w chemioterapii - środki wspomagające funkcje szpiku kostnego</t>
  </si>
  <si>
    <t>CPV: 33 62 10 00-9 Produkty lecznicze dla krwi oraz organów krwiotwórczych</t>
  </si>
  <si>
    <t xml:space="preserve">Wymogiem Zamawiającego jest zaoferowanie produktów leczniczych znajdujących się w załączniku C (Leki dostepne w ramach chemioterapii) do Obwieszczenia Ministra Zdrowia w sprawie wykazu refundowanych produktów leczniczych </t>
  </si>
  <si>
    <t>Pegfilgrastimum</t>
  </si>
  <si>
    <t>6 mg/0,6 ml</t>
  </si>
  <si>
    <t>Zadanie nr 23</t>
  </si>
  <si>
    <t>Bevacizumabum</t>
  </si>
  <si>
    <t>400 mg/16 ml</t>
  </si>
  <si>
    <t>Leki stosowane w chemioterapii nowotworów</t>
  </si>
  <si>
    <t>Leki stosowane w chemioterapii - leczenie raka piersi</t>
  </si>
  <si>
    <t>Fulvestrant</t>
  </si>
  <si>
    <t>250 mg/5 ml</t>
  </si>
  <si>
    <t>Wymogiem Zamawiającego jest złożenie oferty na produkty lecznicze znajdujące się w załączniku C (leki dostępne w ramach chemioterapii) do Obwieszczenia Ministra Zdrowia w sprawie wykazu refundowanych produktów leczniczych</t>
  </si>
  <si>
    <t>Riociguatum</t>
  </si>
  <si>
    <t>42 tabl.</t>
  </si>
  <si>
    <t>1 mg</t>
  </si>
  <si>
    <t>1,5 mg</t>
  </si>
  <si>
    <t>2 mg</t>
  </si>
  <si>
    <t>2,5 mg</t>
  </si>
  <si>
    <t>Uwaga! Wymogiem Zamawiającego jest złożenie oferty na produkty lecznicze znajdujące się w załączniku B do Obwieszczenia Ministra Zdrowia w sprawie wykazu refundowanych leków - leki dostępne w ramach programu lekowego</t>
  </si>
  <si>
    <t>CPV: 33 61 00 00-9 Produkty lecznicze dla przewodu pokarmowego i metabolizmu</t>
  </si>
  <si>
    <t>Program leczenia wtórnej nadczynności przytarczyc u pacjentów dializowanych</t>
  </si>
  <si>
    <t>Cinacalcetum</t>
  </si>
  <si>
    <t>Uwaga! Wymogiem Zamawiającego jest złożenie oferty na produkt leczniczy znajdujący się w załączniku B do Obwieszczenia Ministra Zdrowia w sprawie wykazu refundowanych leków - leki dostępne w ramach programu lekowego</t>
  </si>
  <si>
    <t>CPV: 33 64 10 00-5 Produkty lecznicze dla układu moczowo-płciowego</t>
  </si>
  <si>
    <t>Program leczenia neurogennej nadreaktywności wypieracza</t>
  </si>
  <si>
    <t>Toxinum botulinicum typum A</t>
  </si>
  <si>
    <t>100 j.</t>
  </si>
  <si>
    <t>CPV: 33 65 15 20-9 Immunoglobuliny</t>
  </si>
  <si>
    <t xml:space="preserve">Profilaktyka immunizacji Rh u ciężarnych kobiet Rh-ujemnych </t>
  </si>
  <si>
    <t>Immunoglobulinum humanum anti-D</t>
  </si>
  <si>
    <t>50 j.</t>
  </si>
  <si>
    <t>1 amp.</t>
  </si>
  <si>
    <t>150 j.</t>
  </si>
  <si>
    <t>Program leczenia nowotworów jelita grubego</t>
  </si>
  <si>
    <t>Trifluridinum + Tipiracilum</t>
  </si>
  <si>
    <t>15 mg                                + 6,14 mg</t>
  </si>
  <si>
    <t>20 tabl.</t>
  </si>
  <si>
    <t>20 mg                                 + 8,19 mg</t>
  </si>
  <si>
    <t>CPV: 33 62 23 00-9 Leki moczopędne</t>
  </si>
  <si>
    <t>Program lekowy leczenia pacjentów z autosomalnie dominującą postacią zwyrodnienia wielotorbielowatego nerek (B.126)</t>
  </si>
  <si>
    <t>Nazwa handlowa</t>
  </si>
  <si>
    <t>Producent</t>
  </si>
  <si>
    <t>Zamawiana ilość mg substancji czynnej</t>
  </si>
  <si>
    <t>Wartość netto                           6 x 7</t>
  </si>
  <si>
    <t>Cena  jedn. brutto                               za 1 mg</t>
  </si>
  <si>
    <t>Tolvaptanum</t>
  </si>
  <si>
    <t>tabl.</t>
  </si>
  <si>
    <t>Uwaga! Wymogiem Zamawiającego jest zaoferowanie produktu znajdującego się w załączniku B do obwieszczenia Ministra Zdrowia w sprawie wykazu refundowanych leków - leki dostępne w ramach programu lekowego</t>
  </si>
  <si>
    <t>2 amp.-strzyk.</t>
  </si>
  <si>
    <t>Zadanie nr 24</t>
  </si>
  <si>
    <t>Zadanie nr 25</t>
  </si>
  <si>
    <t>Zadanie nr 26</t>
  </si>
  <si>
    <t>60 mg</t>
  </si>
  <si>
    <t>90 mg</t>
  </si>
  <si>
    <t>Zadanie nr 27</t>
  </si>
  <si>
    <t>Zadanie nr 28</t>
  </si>
  <si>
    <t>Zadanie nr 29</t>
  </si>
  <si>
    <t>Zadanie nr 30</t>
  </si>
  <si>
    <t>ZP/ZPZP/220/</t>
  </si>
  <si>
    <t>Cena  jedn. netto za 1 mg*</t>
  </si>
  <si>
    <t>*możliwość wskazania ceny do 4 miejsc po przecinku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</si>
</sst>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00\ &quot;zł&quot;"/>
  </numFmts>
  <fonts count="13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u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94">
    <xf numFmtId="0" fontId="0" fillId="0" borderId="0" xfId="0"/>
    <xf numFmtId="0" fontId="1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 wrapText="1"/>
    </xf>
    <xf numFmtId="0" fontId="1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left" vertical="center"/>
    </xf>
    <xf numFmtId="0" fontId="4" fillId="0" borderId="0" xfId="1"/>
    <xf numFmtId="0" fontId="4" fillId="0" borderId="0" xfId="2"/>
    <xf numFmtId="0" fontId="1" fillId="0" borderId="5" xfId="2" applyFont="1" applyFill="1" applyBorder="1" applyAlignment="1">
      <alignment horizontal="center" vertical="center" wrapText="1"/>
    </xf>
    <xf numFmtId="9" fontId="1" fillId="0" borderId="5" xfId="2" applyNumberFormat="1" applyFont="1" applyFill="1" applyBorder="1" applyAlignment="1">
      <alignment horizontal="center" vertical="center" wrapText="1"/>
    </xf>
    <xf numFmtId="0" fontId="1" fillId="0" borderId="5" xfId="2" applyNumberFormat="1" applyFont="1" applyBorder="1" applyAlignment="1">
      <alignment horizontal="center" vertical="center" wrapText="1"/>
    </xf>
    <xf numFmtId="164" fontId="1" fillId="0" borderId="5" xfId="2" applyNumberFormat="1" applyFont="1" applyBorder="1" applyAlignment="1">
      <alignment vertical="center"/>
    </xf>
    <xf numFmtId="164" fontId="1" fillId="0" borderId="5" xfId="2" applyNumberFormat="1" applyFont="1" applyFill="1" applyBorder="1" applyAlignment="1">
      <alignment vertical="center" wrapText="1"/>
    </xf>
    <xf numFmtId="44" fontId="1" fillId="0" borderId="5" xfId="2" applyNumberFormat="1" applyFont="1" applyBorder="1" applyAlignment="1">
      <alignment horizontal="center" vertical="center"/>
    </xf>
    <xf numFmtId="0" fontId="1" fillId="0" borderId="0" xfId="2" applyFont="1" applyFill="1" applyAlignment="1">
      <alignment vertical="center"/>
    </xf>
    <xf numFmtId="0" fontId="2" fillId="0" borderId="0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2" fillId="0" borderId="6" xfId="2" applyFont="1" applyFill="1" applyBorder="1" applyAlignment="1">
      <alignment horizontal="center" vertical="center" wrapText="1"/>
    </xf>
    <xf numFmtId="164" fontId="2" fillId="0" borderId="5" xfId="2" applyNumberFormat="1" applyFont="1" applyBorder="1" applyAlignment="1">
      <alignment vertical="center"/>
    </xf>
    <xf numFmtId="164" fontId="2" fillId="0" borderId="6" xfId="2" applyNumberFormat="1" applyFont="1" applyFill="1" applyBorder="1" applyAlignment="1">
      <alignment horizontal="center" vertical="center" wrapText="1"/>
    </xf>
    <xf numFmtId="164" fontId="2" fillId="0" borderId="0" xfId="2" applyNumberFormat="1" applyFont="1" applyFill="1" applyBorder="1" applyAlignment="1">
      <alignment horizontal="center" vertical="center" wrapText="1"/>
    </xf>
    <xf numFmtId="164" fontId="1" fillId="0" borderId="0" xfId="2" applyNumberFormat="1" applyFont="1" applyFill="1" applyAlignment="1">
      <alignment vertical="center"/>
    </xf>
    <xf numFmtId="0" fontId="2" fillId="0" borderId="5" xfId="3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6" xfId="0" applyFont="1" applyBorder="1" applyAlignment="1">
      <alignment horizontal="left" vertical="center" wrapText="1"/>
    </xf>
    <xf numFmtId="164" fontId="2" fillId="0" borderId="0" xfId="2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3" borderId="5" xfId="1" applyFont="1" applyFill="1" applyBorder="1" applyAlignment="1">
      <alignment horizontal="center" vertical="center" wrapText="1"/>
    </xf>
    <xf numFmtId="0" fontId="1" fillId="3" borderId="5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 wrapText="1"/>
    </xf>
    <xf numFmtId="0" fontId="2" fillId="4" borderId="5" xfId="2" applyFont="1" applyFill="1" applyBorder="1" applyAlignment="1">
      <alignment horizontal="center" vertical="center" wrapText="1"/>
    </xf>
    <xf numFmtId="0" fontId="1" fillId="4" borderId="5" xfId="2" applyFont="1" applyFill="1" applyBorder="1" applyAlignment="1">
      <alignment horizontal="center" vertical="center" wrapText="1"/>
    </xf>
    <xf numFmtId="164" fontId="1" fillId="0" borderId="5" xfId="2" applyNumberFormat="1" applyFont="1" applyBorder="1" applyAlignment="1">
      <alignment horizontal="right" vertical="center"/>
    </xf>
    <xf numFmtId="164" fontId="1" fillId="0" borderId="5" xfId="2" applyNumberFormat="1" applyFont="1" applyBorder="1" applyAlignment="1">
      <alignment horizontal="right" vertical="center"/>
    </xf>
    <xf numFmtId="164" fontId="1" fillId="0" borderId="5" xfId="2" applyNumberFormat="1" applyFont="1" applyBorder="1" applyAlignment="1">
      <alignment horizontal="right" vertical="center"/>
    </xf>
    <xf numFmtId="164" fontId="1" fillId="0" borderId="5" xfId="2" applyNumberFormat="1" applyFont="1" applyBorder="1" applyAlignment="1">
      <alignment horizontal="right" vertical="center"/>
    </xf>
    <xf numFmtId="164" fontId="1" fillId="0" borderId="5" xfId="2" applyNumberFormat="1" applyFont="1" applyBorder="1" applyAlignment="1">
      <alignment horizontal="right" vertical="center"/>
    </xf>
    <xf numFmtId="164" fontId="1" fillId="0" borderId="5" xfId="2" applyNumberFormat="1" applyFont="1" applyBorder="1" applyAlignment="1">
      <alignment horizontal="right" vertical="center"/>
    </xf>
    <xf numFmtId="164" fontId="1" fillId="0" borderId="5" xfId="2" applyNumberFormat="1" applyFont="1" applyBorder="1" applyAlignment="1">
      <alignment horizontal="right" vertical="center"/>
    </xf>
    <xf numFmtId="164" fontId="1" fillId="0" borderId="5" xfId="2" applyNumberFormat="1" applyFont="1" applyBorder="1" applyAlignment="1">
      <alignment horizontal="right" vertical="center"/>
    </xf>
    <xf numFmtId="164" fontId="1" fillId="0" borderId="5" xfId="2" applyNumberFormat="1" applyFont="1" applyBorder="1" applyAlignment="1">
      <alignment horizontal="right" vertical="center"/>
    </xf>
    <xf numFmtId="164" fontId="1" fillId="0" borderId="5" xfId="2" applyNumberFormat="1" applyFont="1" applyBorder="1" applyAlignment="1">
      <alignment horizontal="right" vertical="center"/>
    </xf>
    <xf numFmtId="164" fontId="1" fillId="0" borderId="5" xfId="2" applyNumberFormat="1" applyFont="1" applyBorder="1" applyAlignment="1">
      <alignment horizontal="right" vertical="center"/>
    </xf>
    <xf numFmtId="164" fontId="1" fillId="0" borderId="5" xfId="2" applyNumberFormat="1" applyFont="1" applyBorder="1" applyAlignment="1">
      <alignment horizontal="right" vertical="center"/>
    </xf>
    <xf numFmtId="164" fontId="1" fillId="0" borderId="5" xfId="2" applyNumberFormat="1" applyFont="1" applyBorder="1" applyAlignment="1">
      <alignment horizontal="right" vertical="center"/>
    </xf>
    <xf numFmtId="164" fontId="1" fillId="0" borderId="5" xfId="2" applyNumberFormat="1" applyFont="1" applyBorder="1" applyAlignment="1">
      <alignment horizontal="right" vertical="center"/>
    </xf>
    <xf numFmtId="164" fontId="1" fillId="0" borderId="5" xfId="2" applyNumberFormat="1" applyFont="1" applyBorder="1" applyAlignment="1">
      <alignment horizontal="right" vertical="center"/>
    </xf>
    <xf numFmtId="164" fontId="1" fillId="0" borderId="5" xfId="2" applyNumberFormat="1" applyFont="1" applyBorder="1" applyAlignment="1">
      <alignment horizontal="right" vertical="center"/>
    </xf>
    <xf numFmtId="164" fontId="1" fillId="0" borderId="5" xfId="2" applyNumberFormat="1" applyFont="1" applyBorder="1" applyAlignment="1">
      <alignment horizontal="right" vertical="center"/>
    </xf>
    <xf numFmtId="164" fontId="1" fillId="0" borderId="5" xfId="2" applyNumberFormat="1" applyFont="1" applyBorder="1" applyAlignment="1">
      <alignment horizontal="right" vertical="center"/>
    </xf>
    <xf numFmtId="164" fontId="1" fillId="0" borderId="5" xfId="2" applyNumberFormat="1" applyFont="1" applyBorder="1" applyAlignment="1">
      <alignment horizontal="right" vertical="center"/>
    </xf>
    <xf numFmtId="164" fontId="1" fillId="0" borderId="5" xfId="2" applyNumberFormat="1" applyFont="1" applyBorder="1" applyAlignment="1">
      <alignment horizontal="right" vertical="center"/>
    </xf>
    <xf numFmtId="164" fontId="1" fillId="0" borderId="5" xfId="2" applyNumberFormat="1" applyFont="1" applyBorder="1" applyAlignment="1">
      <alignment horizontal="right" vertical="center"/>
    </xf>
    <xf numFmtId="164" fontId="1" fillId="0" borderId="5" xfId="2" applyNumberFormat="1" applyFont="1" applyBorder="1" applyAlignment="1">
      <alignment horizontal="right" vertical="center"/>
    </xf>
    <xf numFmtId="164" fontId="1" fillId="0" borderId="5" xfId="2" applyNumberFormat="1" applyFont="1" applyBorder="1" applyAlignment="1">
      <alignment horizontal="right" vertical="center"/>
    </xf>
    <xf numFmtId="164" fontId="1" fillId="0" borderId="5" xfId="2" applyNumberFormat="1" applyFont="1" applyBorder="1" applyAlignment="1">
      <alignment horizontal="right" vertical="center"/>
    </xf>
    <xf numFmtId="164" fontId="1" fillId="0" borderId="5" xfId="2" applyNumberFormat="1" applyFont="1" applyBorder="1" applyAlignment="1">
      <alignment horizontal="right" vertical="center"/>
    </xf>
    <xf numFmtId="164" fontId="1" fillId="0" borderId="5" xfId="2" applyNumberFormat="1" applyFont="1" applyBorder="1" applyAlignment="1">
      <alignment horizontal="right" vertical="center"/>
    </xf>
    <xf numFmtId="164" fontId="1" fillId="0" borderId="5" xfId="2" applyNumberFormat="1" applyFont="1" applyBorder="1" applyAlignment="1">
      <alignment horizontal="right" vertical="center"/>
    </xf>
    <xf numFmtId="164" fontId="1" fillId="0" borderId="5" xfId="2" applyNumberFormat="1" applyFont="1" applyBorder="1" applyAlignment="1">
      <alignment horizontal="right" vertical="center"/>
    </xf>
    <xf numFmtId="164" fontId="1" fillId="0" borderId="5" xfId="2" applyNumberFormat="1" applyFont="1" applyBorder="1" applyAlignment="1">
      <alignment horizontal="right" vertical="center"/>
    </xf>
    <xf numFmtId="165" fontId="1" fillId="0" borderId="5" xfId="2" applyNumberFormat="1" applyFont="1" applyBorder="1" applyAlignment="1">
      <alignment horizontal="right" vertical="center"/>
    </xf>
    <xf numFmtId="0" fontId="7" fillId="0" borderId="0" xfId="0" applyFont="1" applyAlignment="1"/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" xfId="5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9" fontId="1" fillId="0" borderId="2" xfId="2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</cellXfs>
  <cellStyles count="7">
    <cellStyle name="Normalny" xfId="0" builtinId="0"/>
    <cellStyle name="Normalny 10 2" xfId="4"/>
    <cellStyle name="Normalny 11 2" xfId="5"/>
    <cellStyle name="Normalny 12 2" xfId="6"/>
    <cellStyle name="Normalny 14" xfId="3"/>
    <cellStyle name="Normalny 2" xfId="1"/>
    <cellStyle name="Normalny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6"/>
  <sheetViews>
    <sheetView tabSelected="1" showWhiteSpace="0" view="pageLayout" topLeftCell="A388" zoomScaleNormal="100" workbookViewId="0">
      <selection activeCell="B456" sqref="B456:M456"/>
    </sheetView>
  </sheetViews>
  <sheetFormatPr defaultRowHeight="15"/>
  <cols>
    <col min="1" max="1" width="3.140625" customWidth="1"/>
    <col min="2" max="2" width="3.5703125" customWidth="1"/>
    <col min="3" max="3" width="19.5703125" customWidth="1"/>
    <col min="4" max="4" width="9.42578125" customWidth="1"/>
    <col min="5" max="5" width="8.42578125" customWidth="1"/>
    <col min="6" max="6" width="10.85546875" customWidth="1"/>
    <col min="7" max="7" width="8.28515625" customWidth="1"/>
    <col min="8" max="8" width="10.7109375" customWidth="1"/>
    <col min="9" max="9" width="10.28515625" bestFit="1" customWidth="1"/>
    <col min="10" max="10" width="12.42578125" customWidth="1"/>
    <col min="11" max="11" width="4.140625" customWidth="1"/>
    <col min="12" max="12" width="10.7109375" customWidth="1"/>
    <col min="13" max="13" width="12.7109375" customWidth="1"/>
  </cols>
  <sheetData>
    <row r="1" spans="1:15" ht="31.5" customHeight="1">
      <c r="A1" s="1"/>
      <c r="B1" s="1"/>
      <c r="C1" s="2" t="s">
        <v>28</v>
      </c>
      <c r="D1" s="3"/>
      <c r="E1" s="3"/>
      <c r="F1" s="4" t="s">
        <v>0</v>
      </c>
      <c r="G1" s="5"/>
      <c r="H1" s="3"/>
      <c r="I1" s="6"/>
      <c r="J1" s="91" t="s">
        <v>67</v>
      </c>
      <c r="K1" s="92"/>
      <c r="L1" s="92"/>
      <c r="M1" s="92"/>
      <c r="N1" s="1"/>
      <c r="O1" s="1"/>
    </row>
    <row r="2" spans="1:15" ht="26.25" customHeight="1">
      <c r="A2" s="7"/>
      <c r="B2" s="85" t="s">
        <v>35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  <c r="N2" s="7"/>
      <c r="O2" s="7"/>
    </row>
    <row r="3" spans="1:15" ht="33.75">
      <c r="A3" s="7"/>
      <c r="B3" s="30" t="s">
        <v>1</v>
      </c>
      <c r="C3" s="30" t="s">
        <v>2</v>
      </c>
      <c r="D3" s="30" t="s">
        <v>3</v>
      </c>
      <c r="E3" s="31" t="s">
        <v>4</v>
      </c>
      <c r="F3" s="31" t="s">
        <v>5</v>
      </c>
      <c r="G3" s="30" t="s">
        <v>6</v>
      </c>
      <c r="H3" s="30" t="s">
        <v>27</v>
      </c>
      <c r="I3" s="30" t="s">
        <v>7</v>
      </c>
      <c r="J3" s="30" t="s">
        <v>8</v>
      </c>
      <c r="K3" s="30" t="s">
        <v>9</v>
      </c>
      <c r="L3" s="30" t="s">
        <v>10</v>
      </c>
      <c r="M3" s="30" t="s">
        <v>11</v>
      </c>
      <c r="N3" s="7"/>
      <c r="O3" s="7"/>
    </row>
    <row r="4" spans="1:15">
      <c r="A4" s="7"/>
      <c r="B4" s="32" t="s">
        <v>12</v>
      </c>
      <c r="C4" s="32" t="s">
        <v>13</v>
      </c>
      <c r="D4" s="32" t="s">
        <v>14</v>
      </c>
      <c r="E4" s="32" t="s">
        <v>15</v>
      </c>
      <c r="F4" s="32" t="s">
        <v>16</v>
      </c>
      <c r="G4" s="32" t="s">
        <v>17</v>
      </c>
      <c r="H4" s="32" t="s">
        <v>18</v>
      </c>
      <c r="I4" s="32" t="s">
        <v>19</v>
      </c>
      <c r="J4" s="32" t="s">
        <v>20</v>
      </c>
      <c r="K4" s="32" t="s">
        <v>21</v>
      </c>
      <c r="L4" s="32" t="s">
        <v>22</v>
      </c>
      <c r="M4" s="32" t="s">
        <v>23</v>
      </c>
      <c r="N4" s="7"/>
      <c r="O4" s="7"/>
    </row>
    <row r="5" spans="1:15" ht="27" customHeight="1">
      <c r="A5" s="8"/>
      <c r="B5" s="23">
        <v>1</v>
      </c>
      <c r="C5" s="84" t="s">
        <v>45</v>
      </c>
      <c r="D5" s="33"/>
      <c r="E5" s="9" t="s">
        <v>41</v>
      </c>
      <c r="F5" s="10" t="s">
        <v>38</v>
      </c>
      <c r="G5" s="11">
        <v>150</v>
      </c>
      <c r="H5" s="9" t="s">
        <v>47</v>
      </c>
      <c r="I5" s="35"/>
      <c r="J5" s="12">
        <f>G5*I5</f>
        <v>0</v>
      </c>
      <c r="K5" s="9">
        <v>8</v>
      </c>
      <c r="L5" s="13">
        <f>I5+I5*8%</f>
        <v>0</v>
      </c>
      <c r="M5" s="14">
        <f>J5+J5*8%</f>
        <v>0</v>
      </c>
      <c r="N5" s="8"/>
      <c r="O5" s="8"/>
    </row>
    <row r="6" spans="1:15" ht="27" customHeight="1">
      <c r="A6" s="8"/>
      <c r="B6" s="23">
        <v>2</v>
      </c>
      <c r="C6" s="78"/>
      <c r="D6" s="33"/>
      <c r="E6" s="9" t="s">
        <v>41</v>
      </c>
      <c r="F6" s="10" t="s">
        <v>46</v>
      </c>
      <c r="G6" s="11">
        <v>400</v>
      </c>
      <c r="H6" s="9" t="s">
        <v>47</v>
      </c>
      <c r="I6" s="35"/>
      <c r="J6" s="12">
        <f>G6*I6</f>
        <v>0</v>
      </c>
      <c r="K6" s="9">
        <v>8</v>
      </c>
      <c r="L6" s="13">
        <f>I6+I6*8%</f>
        <v>0</v>
      </c>
      <c r="M6" s="14">
        <f>ROUND(J6*(100+K6)/100,2)</f>
        <v>0</v>
      </c>
      <c r="N6" s="8"/>
      <c r="O6" s="8"/>
    </row>
    <row r="7" spans="1:15" ht="22.5" customHeight="1">
      <c r="A7" s="15"/>
      <c r="B7" s="16"/>
      <c r="C7" s="16" t="s">
        <v>195</v>
      </c>
      <c r="D7" s="16"/>
      <c r="E7" s="17"/>
      <c r="F7" s="17"/>
      <c r="G7" s="17"/>
      <c r="H7" s="17"/>
      <c r="I7" s="18" t="s">
        <v>25</v>
      </c>
      <c r="J7" s="19">
        <f>SUM(J5:J6)</f>
        <v>0</v>
      </c>
      <c r="K7" s="20" t="s">
        <v>26</v>
      </c>
      <c r="L7" s="18" t="s">
        <v>26</v>
      </c>
      <c r="M7" s="19">
        <f>SUM(M5:M6)</f>
        <v>0</v>
      </c>
      <c r="N7" s="21"/>
      <c r="O7" s="22"/>
    </row>
    <row r="9" spans="1:15" ht="38.25" customHeight="1">
      <c r="C9" s="89" t="s">
        <v>36</v>
      </c>
      <c r="D9" s="90"/>
      <c r="E9" s="90"/>
      <c r="F9" s="90"/>
      <c r="G9" s="90"/>
      <c r="H9" s="90"/>
      <c r="I9" s="90"/>
      <c r="J9" s="90"/>
      <c r="K9" s="90"/>
      <c r="L9" s="90"/>
    </row>
    <row r="12" spans="1:15" ht="31.5" customHeight="1">
      <c r="A12" s="1"/>
      <c r="B12" s="1"/>
      <c r="C12" s="2" t="s">
        <v>29</v>
      </c>
      <c r="D12" s="3"/>
      <c r="E12" s="3"/>
      <c r="F12" s="4" t="s">
        <v>0</v>
      </c>
      <c r="G12" s="5"/>
      <c r="H12" s="3"/>
      <c r="I12" s="6"/>
      <c r="J12" s="91" t="s">
        <v>37</v>
      </c>
      <c r="K12" s="92"/>
      <c r="L12" s="92"/>
      <c r="M12" s="92"/>
      <c r="N12" s="1"/>
      <c r="O12" s="1"/>
    </row>
    <row r="13" spans="1:15" ht="26.25" customHeight="1">
      <c r="A13" s="7"/>
      <c r="B13" s="85" t="s">
        <v>66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7"/>
      <c r="N13" s="7"/>
      <c r="O13" s="7"/>
    </row>
    <row r="14" spans="1:15" ht="33.75">
      <c r="A14" s="7"/>
      <c r="B14" s="30" t="s">
        <v>1</v>
      </c>
      <c r="C14" s="30" t="s">
        <v>2</v>
      </c>
      <c r="D14" s="30" t="s">
        <v>3</v>
      </c>
      <c r="E14" s="31" t="s">
        <v>4</v>
      </c>
      <c r="F14" s="31" t="s">
        <v>5</v>
      </c>
      <c r="G14" s="30" t="s">
        <v>6</v>
      </c>
      <c r="H14" s="30" t="s">
        <v>27</v>
      </c>
      <c r="I14" s="30" t="s">
        <v>7</v>
      </c>
      <c r="J14" s="30" t="s">
        <v>8</v>
      </c>
      <c r="K14" s="30" t="s">
        <v>9</v>
      </c>
      <c r="L14" s="30" t="s">
        <v>10</v>
      </c>
      <c r="M14" s="30" t="s">
        <v>11</v>
      </c>
      <c r="N14" s="7"/>
      <c r="O14" s="7"/>
    </row>
    <row r="15" spans="1:15">
      <c r="A15" s="7"/>
      <c r="B15" s="32" t="s">
        <v>12</v>
      </c>
      <c r="C15" s="32" t="s">
        <v>13</v>
      </c>
      <c r="D15" s="32" t="s">
        <v>14</v>
      </c>
      <c r="E15" s="32" t="s">
        <v>15</v>
      </c>
      <c r="F15" s="32" t="s">
        <v>16</v>
      </c>
      <c r="G15" s="32" t="s">
        <v>17</v>
      </c>
      <c r="H15" s="32" t="s">
        <v>18</v>
      </c>
      <c r="I15" s="32" t="s">
        <v>19</v>
      </c>
      <c r="J15" s="32" t="s">
        <v>20</v>
      </c>
      <c r="K15" s="32" t="s">
        <v>21</v>
      </c>
      <c r="L15" s="32" t="s">
        <v>22</v>
      </c>
      <c r="M15" s="32" t="s">
        <v>23</v>
      </c>
      <c r="N15" s="7"/>
      <c r="O15" s="7"/>
    </row>
    <row r="16" spans="1:15" ht="27" customHeight="1">
      <c r="A16" s="8"/>
      <c r="B16" s="23">
        <v>1</v>
      </c>
      <c r="C16" s="24" t="s">
        <v>48</v>
      </c>
      <c r="D16" s="33"/>
      <c r="E16" s="9" t="s">
        <v>24</v>
      </c>
      <c r="F16" s="10" t="s">
        <v>49</v>
      </c>
      <c r="G16" s="11">
        <v>2500</v>
      </c>
      <c r="H16" s="9" t="s">
        <v>39</v>
      </c>
      <c r="I16" s="36"/>
      <c r="J16" s="12">
        <f>G16*I16</f>
        <v>0</v>
      </c>
      <c r="K16" s="9">
        <v>8</v>
      </c>
      <c r="L16" s="13">
        <f>I16+I16*8%</f>
        <v>0</v>
      </c>
      <c r="M16" s="14">
        <f>J16+J16*8%</f>
        <v>0</v>
      </c>
      <c r="N16" s="8"/>
      <c r="O16" s="8"/>
    </row>
    <row r="17" spans="1:15" ht="22.5" customHeight="1">
      <c r="A17" s="15"/>
      <c r="B17" s="16"/>
      <c r="C17" s="16"/>
      <c r="D17" s="16"/>
      <c r="E17" s="17"/>
      <c r="F17" s="17"/>
      <c r="G17" s="17"/>
      <c r="H17" s="17"/>
      <c r="I17" s="18" t="s">
        <v>25</v>
      </c>
      <c r="J17" s="19">
        <f>SUM(J16:J16)</f>
        <v>0</v>
      </c>
      <c r="K17" s="20" t="s">
        <v>26</v>
      </c>
      <c r="L17" s="18" t="s">
        <v>26</v>
      </c>
      <c r="M17" s="19">
        <f>SUM(M16:M16)</f>
        <v>0</v>
      </c>
      <c r="N17" s="21"/>
      <c r="O17" s="22"/>
    </row>
    <row r="20" spans="1:15" ht="38.25" customHeight="1">
      <c r="C20" s="89" t="s">
        <v>36</v>
      </c>
      <c r="D20" s="90"/>
      <c r="E20" s="90"/>
      <c r="F20" s="90"/>
      <c r="G20" s="90"/>
      <c r="H20" s="90"/>
      <c r="I20" s="90"/>
      <c r="J20" s="90"/>
      <c r="K20" s="90"/>
      <c r="L20" s="90"/>
    </row>
    <row r="21" spans="1:15" ht="31.5" customHeight="1">
      <c r="A21" s="1"/>
      <c r="B21" s="1"/>
      <c r="C21" s="2" t="s">
        <v>30</v>
      </c>
      <c r="D21" s="3"/>
      <c r="E21" s="3"/>
      <c r="F21" s="4" t="s">
        <v>0</v>
      </c>
      <c r="G21" s="5"/>
      <c r="H21" s="3"/>
      <c r="I21" s="6"/>
      <c r="J21" s="91" t="s">
        <v>37</v>
      </c>
      <c r="K21" s="92"/>
      <c r="L21" s="92"/>
      <c r="M21" s="92"/>
      <c r="N21" s="1"/>
      <c r="O21" s="1"/>
    </row>
    <row r="22" spans="1:15" ht="26.25" customHeight="1">
      <c r="A22" s="7"/>
      <c r="B22" s="85" t="s">
        <v>66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7"/>
      <c r="O22" s="7"/>
    </row>
    <row r="23" spans="1:15" ht="33.75">
      <c r="A23" s="7"/>
      <c r="B23" s="30" t="s">
        <v>1</v>
      </c>
      <c r="C23" s="30" t="s">
        <v>2</v>
      </c>
      <c r="D23" s="30" t="s">
        <v>3</v>
      </c>
      <c r="E23" s="31" t="s">
        <v>4</v>
      </c>
      <c r="F23" s="31" t="s">
        <v>5</v>
      </c>
      <c r="G23" s="30" t="s">
        <v>6</v>
      </c>
      <c r="H23" s="30" t="s">
        <v>27</v>
      </c>
      <c r="I23" s="30" t="s">
        <v>7</v>
      </c>
      <c r="J23" s="30" t="s">
        <v>8</v>
      </c>
      <c r="K23" s="30" t="s">
        <v>9</v>
      </c>
      <c r="L23" s="30" t="s">
        <v>10</v>
      </c>
      <c r="M23" s="30" t="s">
        <v>11</v>
      </c>
      <c r="N23" s="7"/>
      <c r="O23" s="7"/>
    </row>
    <row r="24" spans="1:15">
      <c r="A24" s="7"/>
      <c r="B24" s="32" t="s">
        <v>12</v>
      </c>
      <c r="C24" s="32" t="s">
        <v>13</v>
      </c>
      <c r="D24" s="32" t="s">
        <v>14</v>
      </c>
      <c r="E24" s="32" t="s">
        <v>15</v>
      </c>
      <c r="F24" s="32" t="s">
        <v>16</v>
      </c>
      <c r="G24" s="32" t="s">
        <v>17</v>
      </c>
      <c r="H24" s="32" t="s">
        <v>18</v>
      </c>
      <c r="I24" s="32" t="s">
        <v>19</v>
      </c>
      <c r="J24" s="32" t="s">
        <v>20</v>
      </c>
      <c r="K24" s="32" t="s">
        <v>21</v>
      </c>
      <c r="L24" s="32" t="s">
        <v>22</v>
      </c>
      <c r="M24" s="32" t="s">
        <v>23</v>
      </c>
      <c r="N24" s="7"/>
      <c r="O24" s="7"/>
    </row>
    <row r="25" spans="1:15" ht="27" customHeight="1">
      <c r="A25" s="8"/>
      <c r="B25" s="23">
        <v>1</v>
      </c>
      <c r="C25" s="24" t="s">
        <v>69</v>
      </c>
      <c r="D25" s="33"/>
      <c r="E25" s="9" t="s">
        <v>24</v>
      </c>
      <c r="F25" s="10" t="s">
        <v>70</v>
      </c>
      <c r="G25" s="11">
        <v>800</v>
      </c>
      <c r="H25" s="9" t="s">
        <v>71</v>
      </c>
      <c r="I25" s="37"/>
      <c r="J25" s="12">
        <f>G25*I25</f>
        <v>0</v>
      </c>
      <c r="K25" s="9">
        <v>8</v>
      </c>
      <c r="L25" s="13">
        <f>I25+I25*8%</f>
        <v>0</v>
      </c>
      <c r="M25" s="14">
        <f>J25+J25*8%</f>
        <v>0</v>
      </c>
      <c r="N25" s="8"/>
      <c r="O25" s="8"/>
    </row>
    <row r="26" spans="1:15" ht="22.5" customHeight="1">
      <c r="A26" s="15"/>
      <c r="B26" s="16"/>
      <c r="C26" s="16"/>
      <c r="D26" s="16"/>
      <c r="E26" s="17"/>
      <c r="F26" s="17"/>
      <c r="G26" s="17"/>
      <c r="H26" s="17"/>
      <c r="I26" s="18" t="s">
        <v>25</v>
      </c>
      <c r="J26" s="19">
        <f>SUM(J25:J25)</f>
        <v>0</v>
      </c>
      <c r="K26" s="20" t="s">
        <v>26</v>
      </c>
      <c r="L26" s="18" t="s">
        <v>26</v>
      </c>
      <c r="M26" s="19">
        <f>SUM(M25:M25)</f>
        <v>0</v>
      </c>
      <c r="N26" s="21"/>
      <c r="O26" s="22"/>
    </row>
    <row r="29" spans="1:15" ht="38.25" customHeight="1">
      <c r="C29" s="89" t="s">
        <v>36</v>
      </c>
      <c r="D29" s="90"/>
      <c r="E29" s="90"/>
      <c r="F29" s="90"/>
      <c r="G29" s="90"/>
      <c r="H29" s="90"/>
      <c r="I29" s="90"/>
      <c r="J29" s="90"/>
      <c r="K29" s="90"/>
      <c r="L29" s="90"/>
    </row>
    <row r="33" spans="1:15" ht="31.5" customHeight="1">
      <c r="A33" s="1"/>
      <c r="B33" s="1"/>
      <c r="C33" s="2" t="s">
        <v>32</v>
      </c>
      <c r="D33" s="3"/>
      <c r="E33" s="3"/>
      <c r="F33" s="4" t="s">
        <v>0</v>
      </c>
      <c r="G33" s="5"/>
      <c r="H33" s="3"/>
      <c r="I33" s="6"/>
      <c r="J33" s="91" t="s">
        <v>37</v>
      </c>
      <c r="K33" s="92"/>
      <c r="L33" s="92"/>
      <c r="M33" s="92"/>
      <c r="N33" s="1"/>
      <c r="O33" s="1"/>
    </row>
    <row r="34" spans="1:15" ht="26.25" customHeight="1">
      <c r="A34" s="7"/>
      <c r="B34" s="85" t="s">
        <v>66</v>
      </c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7"/>
      <c r="N34" s="7"/>
      <c r="O34" s="7"/>
    </row>
    <row r="35" spans="1:15" ht="33.75">
      <c r="A35" s="7"/>
      <c r="B35" s="30" t="s">
        <v>1</v>
      </c>
      <c r="C35" s="30" t="s">
        <v>2</v>
      </c>
      <c r="D35" s="30" t="s">
        <v>3</v>
      </c>
      <c r="E35" s="31" t="s">
        <v>4</v>
      </c>
      <c r="F35" s="31" t="s">
        <v>5</v>
      </c>
      <c r="G35" s="30" t="s">
        <v>6</v>
      </c>
      <c r="H35" s="30" t="s">
        <v>27</v>
      </c>
      <c r="I35" s="30" t="s">
        <v>7</v>
      </c>
      <c r="J35" s="30" t="s">
        <v>8</v>
      </c>
      <c r="K35" s="30" t="s">
        <v>9</v>
      </c>
      <c r="L35" s="30" t="s">
        <v>10</v>
      </c>
      <c r="M35" s="30" t="s">
        <v>11</v>
      </c>
      <c r="N35" s="7"/>
      <c r="O35" s="7"/>
    </row>
    <row r="36" spans="1:15">
      <c r="A36" s="7"/>
      <c r="B36" s="32" t="s">
        <v>12</v>
      </c>
      <c r="C36" s="32" t="s">
        <v>13</v>
      </c>
      <c r="D36" s="32" t="s">
        <v>14</v>
      </c>
      <c r="E36" s="32" t="s">
        <v>15</v>
      </c>
      <c r="F36" s="32" t="s">
        <v>16</v>
      </c>
      <c r="G36" s="32" t="s">
        <v>17</v>
      </c>
      <c r="H36" s="32" t="s">
        <v>18</v>
      </c>
      <c r="I36" s="32" t="s">
        <v>19</v>
      </c>
      <c r="J36" s="32" t="s">
        <v>20</v>
      </c>
      <c r="K36" s="32" t="s">
        <v>21</v>
      </c>
      <c r="L36" s="32" t="s">
        <v>22</v>
      </c>
      <c r="M36" s="32" t="s">
        <v>23</v>
      </c>
      <c r="N36" s="7"/>
      <c r="O36" s="7"/>
    </row>
    <row r="37" spans="1:15" ht="27" customHeight="1">
      <c r="A37" s="8"/>
      <c r="B37" s="23">
        <v>1</v>
      </c>
      <c r="C37" s="24" t="s">
        <v>72</v>
      </c>
      <c r="D37" s="33"/>
      <c r="E37" s="9" t="s">
        <v>24</v>
      </c>
      <c r="F37" s="10" t="s">
        <v>70</v>
      </c>
      <c r="G37" s="11">
        <v>200</v>
      </c>
      <c r="H37" s="9" t="s">
        <v>73</v>
      </c>
      <c r="I37" s="38"/>
      <c r="J37" s="12">
        <f>G37*I37</f>
        <v>0</v>
      </c>
      <c r="K37" s="9">
        <v>8</v>
      </c>
      <c r="L37" s="13">
        <f>I37+I37*8%</f>
        <v>0</v>
      </c>
      <c r="M37" s="14">
        <f>J37+J37*8%</f>
        <v>0</v>
      </c>
      <c r="N37" s="8"/>
      <c r="O37" s="8"/>
    </row>
    <row r="38" spans="1:15" ht="22.5" customHeight="1">
      <c r="A38" s="15"/>
      <c r="B38" s="16"/>
      <c r="C38" s="16"/>
      <c r="D38" s="16"/>
      <c r="E38" s="17"/>
      <c r="F38" s="17"/>
      <c r="G38" s="17"/>
      <c r="H38" s="17"/>
      <c r="I38" s="18" t="s">
        <v>25</v>
      </c>
      <c r="J38" s="19">
        <f>SUM(J37:J37)</f>
        <v>0</v>
      </c>
      <c r="K38" s="20" t="s">
        <v>26</v>
      </c>
      <c r="L38" s="18" t="s">
        <v>26</v>
      </c>
      <c r="M38" s="19">
        <f>SUM(M37:M37)</f>
        <v>0</v>
      </c>
      <c r="N38" s="21"/>
      <c r="O38" s="22"/>
    </row>
    <row r="41" spans="1:15" ht="38.25" customHeight="1">
      <c r="C41" s="89" t="s">
        <v>36</v>
      </c>
      <c r="D41" s="90"/>
      <c r="E41" s="90"/>
      <c r="F41" s="90"/>
      <c r="G41" s="90"/>
      <c r="H41" s="90"/>
      <c r="I41" s="90"/>
      <c r="J41" s="90"/>
      <c r="K41" s="90"/>
      <c r="L41" s="90"/>
    </row>
    <row r="42" spans="1:15" ht="31.5" customHeight="1">
      <c r="A42" s="1"/>
      <c r="B42" s="1"/>
      <c r="C42" s="2" t="s">
        <v>33</v>
      </c>
      <c r="D42" s="3"/>
      <c r="E42" s="3"/>
      <c r="F42" s="4" t="s">
        <v>0</v>
      </c>
      <c r="G42" s="5"/>
      <c r="H42" s="3"/>
      <c r="I42" s="6"/>
      <c r="J42" s="91" t="s">
        <v>68</v>
      </c>
      <c r="K42" s="92"/>
      <c r="L42" s="92"/>
      <c r="M42" s="92"/>
      <c r="N42" s="1"/>
      <c r="O42" s="1"/>
    </row>
    <row r="43" spans="1:15" ht="26.25" customHeight="1">
      <c r="A43" s="7"/>
      <c r="B43" s="85" t="s">
        <v>74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7"/>
      <c r="N43" s="7"/>
      <c r="O43" s="7"/>
    </row>
    <row r="44" spans="1:15" ht="33.75">
      <c r="A44" s="7"/>
      <c r="B44" s="30" t="s">
        <v>1</v>
      </c>
      <c r="C44" s="30" t="s">
        <v>2</v>
      </c>
      <c r="D44" s="30" t="s">
        <v>3</v>
      </c>
      <c r="E44" s="31" t="s">
        <v>4</v>
      </c>
      <c r="F44" s="31" t="s">
        <v>5</v>
      </c>
      <c r="G44" s="30" t="s">
        <v>6</v>
      </c>
      <c r="H44" s="30" t="s">
        <v>27</v>
      </c>
      <c r="I44" s="30" t="s">
        <v>7</v>
      </c>
      <c r="J44" s="30" t="s">
        <v>8</v>
      </c>
      <c r="K44" s="30" t="s">
        <v>9</v>
      </c>
      <c r="L44" s="30" t="s">
        <v>10</v>
      </c>
      <c r="M44" s="30" t="s">
        <v>11</v>
      </c>
      <c r="N44" s="7"/>
      <c r="O44" s="7"/>
    </row>
    <row r="45" spans="1:15">
      <c r="A45" s="7"/>
      <c r="B45" s="32" t="s">
        <v>12</v>
      </c>
      <c r="C45" s="32" t="s">
        <v>13</v>
      </c>
      <c r="D45" s="32" t="s">
        <v>14</v>
      </c>
      <c r="E45" s="32" t="s">
        <v>15</v>
      </c>
      <c r="F45" s="32" t="s">
        <v>16</v>
      </c>
      <c r="G45" s="32" t="s">
        <v>17</v>
      </c>
      <c r="H45" s="32" t="s">
        <v>18</v>
      </c>
      <c r="I45" s="32" t="s">
        <v>19</v>
      </c>
      <c r="J45" s="32" t="s">
        <v>20</v>
      </c>
      <c r="K45" s="32" t="s">
        <v>21</v>
      </c>
      <c r="L45" s="32" t="s">
        <v>22</v>
      </c>
      <c r="M45" s="32" t="s">
        <v>23</v>
      </c>
      <c r="N45" s="7"/>
      <c r="O45" s="7"/>
    </row>
    <row r="46" spans="1:15" ht="27" customHeight="1">
      <c r="A46" s="8"/>
      <c r="B46" s="23">
        <v>1</v>
      </c>
      <c r="C46" s="24" t="s">
        <v>75</v>
      </c>
      <c r="D46" s="33"/>
      <c r="E46" s="9" t="s">
        <v>62</v>
      </c>
      <c r="F46" s="10" t="s">
        <v>76</v>
      </c>
      <c r="G46" s="11">
        <v>300</v>
      </c>
      <c r="H46" s="9" t="s">
        <v>47</v>
      </c>
      <c r="I46" s="39"/>
      <c r="J46" s="12">
        <f>G46*I46</f>
        <v>0</v>
      </c>
      <c r="K46" s="9">
        <v>8</v>
      </c>
      <c r="L46" s="13">
        <f>I46+I46*8%</f>
        <v>0</v>
      </c>
      <c r="M46" s="14">
        <f>J46+J46*8%</f>
        <v>0</v>
      </c>
      <c r="N46" s="8"/>
      <c r="O46" s="8"/>
    </row>
    <row r="47" spans="1:15" ht="22.5" customHeight="1">
      <c r="A47" s="15"/>
      <c r="B47" s="16"/>
      <c r="C47" s="16"/>
      <c r="D47" s="16"/>
      <c r="E47" s="17"/>
      <c r="F47" s="17"/>
      <c r="G47" s="17"/>
      <c r="H47" s="17"/>
      <c r="I47" s="18" t="s">
        <v>25</v>
      </c>
      <c r="J47" s="19">
        <f>SUM(J46:J46)</f>
        <v>0</v>
      </c>
      <c r="K47" s="20" t="s">
        <v>26</v>
      </c>
      <c r="L47" s="18" t="s">
        <v>26</v>
      </c>
      <c r="M47" s="19">
        <f>SUM(M46:M46)</f>
        <v>0</v>
      </c>
      <c r="N47" s="21"/>
      <c r="O47" s="22"/>
    </row>
    <row r="50" spans="1:15" ht="38.25" customHeight="1">
      <c r="C50" s="89" t="s">
        <v>36</v>
      </c>
      <c r="D50" s="90"/>
      <c r="E50" s="90"/>
      <c r="F50" s="90"/>
      <c r="G50" s="90"/>
      <c r="H50" s="90"/>
      <c r="I50" s="90"/>
      <c r="J50" s="90"/>
      <c r="K50" s="90"/>
      <c r="L50" s="90"/>
    </row>
    <row r="53" spans="1:15" ht="31.5" customHeight="1">
      <c r="A53" s="1"/>
      <c r="B53" s="1"/>
      <c r="C53" s="2" t="s">
        <v>50</v>
      </c>
      <c r="D53" s="3"/>
      <c r="E53" s="3"/>
      <c r="F53" s="4" t="s">
        <v>0</v>
      </c>
      <c r="G53" s="5"/>
      <c r="H53" s="3"/>
      <c r="I53" s="6"/>
      <c r="J53" s="91" t="s">
        <v>67</v>
      </c>
      <c r="K53" s="92"/>
      <c r="L53" s="92"/>
      <c r="M53" s="92"/>
      <c r="N53" s="1"/>
      <c r="O53" s="1"/>
    </row>
    <row r="54" spans="1:15" ht="26.25" customHeight="1">
      <c r="A54" s="7"/>
      <c r="B54" s="85" t="s">
        <v>114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7"/>
      <c r="N54" s="7"/>
      <c r="O54" s="7"/>
    </row>
    <row r="55" spans="1:15" ht="33.75">
      <c r="A55" s="7"/>
      <c r="B55" s="30" t="s">
        <v>1</v>
      </c>
      <c r="C55" s="30" t="s">
        <v>2</v>
      </c>
      <c r="D55" s="30" t="s">
        <v>3</v>
      </c>
      <c r="E55" s="31" t="s">
        <v>4</v>
      </c>
      <c r="F55" s="31" t="s">
        <v>5</v>
      </c>
      <c r="G55" s="30" t="s">
        <v>6</v>
      </c>
      <c r="H55" s="30" t="s">
        <v>27</v>
      </c>
      <c r="I55" s="30" t="s">
        <v>7</v>
      </c>
      <c r="J55" s="30" t="s">
        <v>8</v>
      </c>
      <c r="K55" s="30" t="s">
        <v>9</v>
      </c>
      <c r="L55" s="30" t="s">
        <v>10</v>
      </c>
      <c r="M55" s="30" t="s">
        <v>11</v>
      </c>
      <c r="N55" s="7"/>
      <c r="O55" s="7"/>
    </row>
    <row r="56" spans="1:15">
      <c r="A56" s="7"/>
      <c r="B56" s="32" t="s">
        <v>12</v>
      </c>
      <c r="C56" s="32" t="s">
        <v>13</v>
      </c>
      <c r="D56" s="32" t="s">
        <v>14</v>
      </c>
      <c r="E56" s="32" t="s">
        <v>15</v>
      </c>
      <c r="F56" s="32" t="s">
        <v>16</v>
      </c>
      <c r="G56" s="32" t="s">
        <v>17</v>
      </c>
      <c r="H56" s="32" t="s">
        <v>18</v>
      </c>
      <c r="I56" s="32" t="s">
        <v>19</v>
      </c>
      <c r="J56" s="32" t="s">
        <v>20</v>
      </c>
      <c r="K56" s="32" t="s">
        <v>21</v>
      </c>
      <c r="L56" s="32" t="s">
        <v>22</v>
      </c>
      <c r="M56" s="32" t="s">
        <v>23</v>
      </c>
      <c r="N56" s="7"/>
      <c r="O56" s="7"/>
    </row>
    <row r="57" spans="1:15" ht="27" customHeight="1">
      <c r="A57" s="8"/>
      <c r="B57" s="23">
        <v>1</v>
      </c>
      <c r="C57" s="24" t="s">
        <v>78</v>
      </c>
      <c r="D57" s="33"/>
      <c r="E57" s="9" t="s">
        <v>62</v>
      </c>
      <c r="F57" s="10" t="s">
        <v>42</v>
      </c>
      <c r="G57" s="11">
        <v>36</v>
      </c>
      <c r="H57" s="9" t="s">
        <v>64</v>
      </c>
      <c r="I57" s="40"/>
      <c r="J57" s="12">
        <f>G57*I57</f>
        <v>0</v>
      </c>
      <c r="K57" s="9">
        <v>8</v>
      </c>
      <c r="L57" s="13">
        <f>I57+I57*8%</f>
        <v>0</v>
      </c>
      <c r="M57" s="14">
        <f>J57+J57*8%</f>
        <v>0</v>
      </c>
      <c r="N57" s="8"/>
      <c r="O57" s="8"/>
    </row>
    <row r="58" spans="1:15" ht="22.5" customHeight="1">
      <c r="A58" s="15"/>
      <c r="B58" s="16"/>
      <c r="C58" s="16"/>
      <c r="D58" s="16"/>
      <c r="E58" s="17"/>
      <c r="F58" s="17"/>
      <c r="G58" s="17"/>
      <c r="H58" s="17"/>
      <c r="I58" s="18" t="s">
        <v>25</v>
      </c>
      <c r="J58" s="19">
        <f>SUM(J57:J57)</f>
        <v>0</v>
      </c>
      <c r="K58" s="20" t="s">
        <v>26</v>
      </c>
      <c r="L58" s="18" t="s">
        <v>26</v>
      </c>
      <c r="M58" s="19">
        <f>SUM(M57:M57)</f>
        <v>0</v>
      </c>
      <c r="N58" s="21"/>
      <c r="O58" s="22"/>
    </row>
    <row r="61" spans="1:15" ht="38.25" customHeight="1">
      <c r="C61" s="89" t="s">
        <v>138</v>
      </c>
      <c r="D61" s="90"/>
      <c r="E61" s="90"/>
      <c r="F61" s="90"/>
      <c r="G61" s="90"/>
      <c r="H61" s="90"/>
      <c r="I61" s="90"/>
      <c r="J61" s="90"/>
      <c r="K61" s="90"/>
      <c r="L61" s="90"/>
    </row>
    <row r="63" spans="1:15" ht="31.5" customHeight="1">
      <c r="A63" s="1"/>
      <c r="B63" s="1"/>
      <c r="C63" s="2" t="s">
        <v>51</v>
      </c>
      <c r="D63" s="3"/>
      <c r="E63" s="3"/>
      <c r="F63" s="4" t="s">
        <v>0</v>
      </c>
      <c r="G63" s="5"/>
      <c r="H63" s="3"/>
      <c r="I63" s="6"/>
      <c r="J63" s="91" t="s">
        <v>67</v>
      </c>
      <c r="K63" s="92"/>
      <c r="L63" s="92"/>
      <c r="M63" s="92"/>
      <c r="N63" s="1"/>
      <c r="O63" s="1"/>
    </row>
    <row r="64" spans="1:15" ht="26.25" customHeight="1">
      <c r="A64" s="7"/>
      <c r="B64" s="85" t="s">
        <v>79</v>
      </c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7"/>
      <c r="N64" s="7"/>
      <c r="O64" s="7"/>
    </row>
    <row r="65" spans="1:15" ht="33.75">
      <c r="A65" s="7"/>
      <c r="B65" s="30" t="s">
        <v>1</v>
      </c>
      <c r="C65" s="30" t="s">
        <v>2</v>
      </c>
      <c r="D65" s="30" t="s">
        <v>3</v>
      </c>
      <c r="E65" s="31" t="s">
        <v>4</v>
      </c>
      <c r="F65" s="31" t="s">
        <v>5</v>
      </c>
      <c r="G65" s="30" t="s">
        <v>6</v>
      </c>
      <c r="H65" s="30" t="s">
        <v>27</v>
      </c>
      <c r="I65" s="30" t="s">
        <v>7</v>
      </c>
      <c r="J65" s="30" t="s">
        <v>8</v>
      </c>
      <c r="K65" s="30" t="s">
        <v>9</v>
      </c>
      <c r="L65" s="30" t="s">
        <v>10</v>
      </c>
      <c r="M65" s="30" t="s">
        <v>11</v>
      </c>
      <c r="N65" s="7"/>
      <c r="O65" s="7"/>
    </row>
    <row r="66" spans="1:15">
      <c r="A66" s="7"/>
      <c r="B66" s="32" t="s">
        <v>12</v>
      </c>
      <c r="C66" s="32" t="s">
        <v>13</v>
      </c>
      <c r="D66" s="32" t="s">
        <v>14</v>
      </c>
      <c r="E66" s="32" t="s">
        <v>15</v>
      </c>
      <c r="F66" s="32" t="s">
        <v>16</v>
      </c>
      <c r="G66" s="32" t="s">
        <v>17</v>
      </c>
      <c r="H66" s="32" t="s">
        <v>18</v>
      </c>
      <c r="I66" s="32" t="s">
        <v>19</v>
      </c>
      <c r="J66" s="32" t="s">
        <v>20</v>
      </c>
      <c r="K66" s="32" t="s">
        <v>21</v>
      </c>
      <c r="L66" s="32" t="s">
        <v>22</v>
      </c>
      <c r="M66" s="32" t="s">
        <v>23</v>
      </c>
      <c r="N66" s="7"/>
      <c r="O66" s="7"/>
    </row>
    <row r="67" spans="1:15" ht="27" customHeight="1">
      <c r="A67" s="8"/>
      <c r="B67" s="23">
        <v>1</v>
      </c>
      <c r="C67" s="84" t="s">
        <v>80</v>
      </c>
      <c r="D67" s="33"/>
      <c r="E67" s="9" t="s">
        <v>81</v>
      </c>
      <c r="F67" s="10" t="s">
        <v>38</v>
      </c>
      <c r="G67" s="11">
        <v>200</v>
      </c>
      <c r="H67" s="9" t="s">
        <v>82</v>
      </c>
      <c r="I67" s="41"/>
      <c r="J67" s="12">
        <f t="shared" ref="J67:J68" si="0">G67*I67</f>
        <v>0</v>
      </c>
      <c r="K67" s="9">
        <v>8</v>
      </c>
      <c r="L67" s="13">
        <f t="shared" ref="L67:L68" si="1">I67+I67*8%</f>
        <v>0</v>
      </c>
      <c r="M67" s="14">
        <f t="shared" ref="M67:M68" si="2">J67+J67*8%</f>
        <v>0</v>
      </c>
      <c r="N67" s="8"/>
      <c r="O67" s="8"/>
    </row>
    <row r="68" spans="1:15" ht="27" customHeight="1">
      <c r="A68" s="8"/>
      <c r="B68" s="23">
        <v>2</v>
      </c>
      <c r="C68" s="78"/>
      <c r="D68" s="33"/>
      <c r="E68" s="9" t="s">
        <v>81</v>
      </c>
      <c r="F68" s="10" t="s">
        <v>38</v>
      </c>
      <c r="G68" s="11">
        <v>24</v>
      </c>
      <c r="H68" s="9" t="s">
        <v>83</v>
      </c>
      <c r="I68" s="41"/>
      <c r="J68" s="12">
        <f t="shared" si="0"/>
        <v>0</v>
      </c>
      <c r="K68" s="9">
        <v>8</v>
      </c>
      <c r="L68" s="13">
        <f t="shared" si="1"/>
        <v>0</v>
      </c>
      <c r="M68" s="14">
        <f t="shared" si="2"/>
        <v>0</v>
      </c>
      <c r="N68" s="8"/>
      <c r="O68" s="8"/>
    </row>
    <row r="69" spans="1:15" ht="22.5" customHeight="1">
      <c r="A69" s="15"/>
      <c r="B69" s="16"/>
      <c r="C69" s="16"/>
      <c r="D69" s="16"/>
      <c r="E69" s="17"/>
      <c r="F69" s="17"/>
      <c r="G69" s="17"/>
      <c r="H69" s="17"/>
      <c r="I69" s="18" t="s">
        <v>25</v>
      </c>
      <c r="J69" s="19">
        <f>SUM(J67:J68)</f>
        <v>0</v>
      </c>
      <c r="K69" s="20" t="s">
        <v>26</v>
      </c>
      <c r="L69" s="18" t="s">
        <v>26</v>
      </c>
      <c r="M69" s="19">
        <f>SUM(M67:M68)</f>
        <v>0</v>
      </c>
      <c r="N69" s="21"/>
      <c r="O69" s="22"/>
    </row>
    <row r="72" spans="1:15" ht="38.25" customHeight="1">
      <c r="C72" s="89" t="s">
        <v>36</v>
      </c>
      <c r="D72" s="90"/>
      <c r="E72" s="90"/>
      <c r="F72" s="90"/>
      <c r="G72" s="90"/>
      <c r="H72" s="90"/>
      <c r="I72" s="90"/>
      <c r="J72" s="90"/>
      <c r="K72" s="90"/>
      <c r="L72" s="90"/>
    </row>
    <row r="73" spans="1:15" ht="38.25" customHeight="1">
      <c r="C73" s="25"/>
      <c r="D73" s="26"/>
      <c r="E73" s="26"/>
      <c r="F73" s="26"/>
      <c r="G73" s="26"/>
      <c r="H73" s="26"/>
      <c r="I73" s="26"/>
      <c r="J73" s="26"/>
      <c r="K73" s="26"/>
      <c r="L73" s="26"/>
    </row>
    <row r="74" spans="1:15" ht="38.25" customHeight="1">
      <c r="C74" s="25"/>
      <c r="D74" s="26"/>
      <c r="E74" s="26"/>
      <c r="F74" s="26"/>
      <c r="G74" s="26"/>
      <c r="H74" s="26"/>
      <c r="I74" s="26"/>
      <c r="J74" s="26"/>
      <c r="K74" s="26"/>
      <c r="L74" s="26"/>
    </row>
    <row r="75" spans="1:15" ht="38.25" customHeight="1">
      <c r="C75" s="25"/>
      <c r="D75" s="26"/>
      <c r="E75" s="26"/>
      <c r="F75" s="26"/>
      <c r="G75" s="26"/>
      <c r="H75" s="26"/>
      <c r="I75" s="26"/>
      <c r="J75" s="26"/>
      <c r="K75" s="26"/>
      <c r="L75" s="26"/>
    </row>
    <row r="76" spans="1:15" ht="38.25" customHeight="1">
      <c r="C76" s="25"/>
      <c r="D76" s="26"/>
      <c r="E76" s="26"/>
      <c r="F76" s="26"/>
      <c r="G76" s="26"/>
      <c r="H76" s="26"/>
      <c r="I76" s="26"/>
      <c r="J76" s="26"/>
      <c r="K76" s="26"/>
      <c r="L76" s="26"/>
    </row>
    <row r="77" spans="1:15" ht="38.25" customHeight="1">
      <c r="C77" s="25"/>
      <c r="D77" s="26"/>
      <c r="E77" s="26"/>
      <c r="F77" s="26"/>
      <c r="G77" s="26"/>
      <c r="H77" s="26"/>
      <c r="I77" s="26"/>
      <c r="J77" s="26"/>
      <c r="K77" s="26"/>
      <c r="L77" s="26"/>
    </row>
    <row r="78" spans="1:15" ht="38.25" customHeight="1">
      <c r="C78" s="25"/>
      <c r="D78" s="26"/>
      <c r="E78" s="26"/>
      <c r="F78" s="26"/>
      <c r="G78" s="26"/>
      <c r="H78" s="26"/>
      <c r="I78" s="26"/>
      <c r="J78" s="26"/>
      <c r="K78" s="26"/>
      <c r="L78" s="26"/>
    </row>
    <row r="80" spans="1:15" ht="31.5" customHeight="1">
      <c r="A80" s="1"/>
      <c r="B80" s="1"/>
      <c r="C80" s="2" t="s">
        <v>52</v>
      </c>
      <c r="D80" s="3"/>
      <c r="E80" s="3"/>
      <c r="F80" s="4" t="s">
        <v>0</v>
      </c>
      <c r="G80" s="5"/>
      <c r="H80" s="3"/>
      <c r="I80" s="6"/>
      <c r="J80" s="91" t="s">
        <v>67</v>
      </c>
      <c r="K80" s="92"/>
      <c r="L80" s="92"/>
      <c r="M80" s="92"/>
      <c r="N80" s="1"/>
      <c r="O80" s="1"/>
    </row>
    <row r="81" spans="1:15" ht="26.25" customHeight="1">
      <c r="A81" s="7"/>
      <c r="B81" s="85" t="s">
        <v>84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7"/>
      <c r="N81" s="7"/>
      <c r="O81" s="7"/>
    </row>
    <row r="82" spans="1:15" ht="33.75">
      <c r="A82" s="7"/>
      <c r="B82" s="30" t="s">
        <v>1</v>
      </c>
      <c r="C82" s="30" t="s">
        <v>2</v>
      </c>
      <c r="D82" s="30" t="s">
        <v>3</v>
      </c>
      <c r="E82" s="31" t="s">
        <v>4</v>
      </c>
      <c r="F82" s="31" t="s">
        <v>5</v>
      </c>
      <c r="G82" s="30" t="s">
        <v>6</v>
      </c>
      <c r="H82" s="30" t="s">
        <v>27</v>
      </c>
      <c r="I82" s="30" t="s">
        <v>7</v>
      </c>
      <c r="J82" s="30" t="s">
        <v>8</v>
      </c>
      <c r="K82" s="30" t="s">
        <v>9</v>
      </c>
      <c r="L82" s="30" t="s">
        <v>10</v>
      </c>
      <c r="M82" s="30" t="s">
        <v>11</v>
      </c>
      <c r="N82" s="7"/>
      <c r="O82" s="7"/>
    </row>
    <row r="83" spans="1:15">
      <c r="A83" s="7"/>
      <c r="B83" s="32" t="s">
        <v>12</v>
      </c>
      <c r="C83" s="32" t="s">
        <v>13</v>
      </c>
      <c r="D83" s="32" t="s">
        <v>14</v>
      </c>
      <c r="E83" s="32" t="s">
        <v>15</v>
      </c>
      <c r="F83" s="32" t="s">
        <v>16</v>
      </c>
      <c r="G83" s="32" t="s">
        <v>17</v>
      </c>
      <c r="H83" s="32" t="s">
        <v>18</v>
      </c>
      <c r="I83" s="32" t="s">
        <v>19</v>
      </c>
      <c r="J83" s="32" t="s">
        <v>20</v>
      </c>
      <c r="K83" s="32" t="s">
        <v>21</v>
      </c>
      <c r="L83" s="32" t="s">
        <v>22</v>
      </c>
      <c r="M83" s="32" t="s">
        <v>23</v>
      </c>
      <c r="N83" s="7"/>
      <c r="O83" s="7"/>
    </row>
    <row r="84" spans="1:15" ht="27" customHeight="1">
      <c r="A84" s="8"/>
      <c r="B84" s="23">
        <v>1</v>
      </c>
      <c r="C84" s="24" t="s">
        <v>85</v>
      </c>
      <c r="D84" s="33"/>
      <c r="E84" s="9" t="s">
        <v>24</v>
      </c>
      <c r="F84" s="10" t="s">
        <v>86</v>
      </c>
      <c r="G84" s="11">
        <v>48</v>
      </c>
      <c r="H84" s="9" t="s">
        <v>39</v>
      </c>
      <c r="I84" s="42"/>
      <c r="J84" s="12">
        <f t="shared" ref="J84" si="3">G84*I84</f>
        <v>0</v>
      </c>
      <c r="K84" s="9">
        <v>8</v>
      </c>
      <c r="L84" s="13">
        <f t="shared" ref="L84" si="4">I84+I84*8%</f>
        <v>0</v>
      </c>
      <c r="M84" s="14">
        <f t="shared" ref="M84" si="5">J84+J84*8%</f>
        <v>0</v>
      </c>
      <c r="N84" s="8"/>
      <c r="O84" s="8"/>
    </row>
    <row r="85" spans="1:15" ht="22.5" customHeight="1">
      <c r="A85" s="15"/>
      <c r="B85" s="16"/>
      <c r="C85" s="16"/>
      <c r="D85" s="16"/>
      <c r="E85" s="17"/>
      <c r="F85" s="17"/>
      <c r="G85" s="17"/>
      <c r="H85" s="17"/>
      <c r="I85" s="18" t="s">
        <v>25</v>
      </c>
      <c r="J85" s="19">
        <f>SUM(J84:J84)</f>
        <v>0</v>
      </c>
      <c r="K85" s="20" t="s">
        <v>26</v>
      </c>
      <c r="L85" s="18" t="s">
        <v>26</v>
      </c>
      <c r="M85" s="19">
        <f>SUM(M84:M84)</f>
        <v>0</v>
      </c>
      <c r="N85" s="21"/>
      <c r="O85" s="22"/>
    </row>
    <row r="88" spans="1:15" ht="38.25" customHeight="1">
      <c r="C88" s="89" t="s">
        <v>36</v>
      </c>
      <c r="D88" s="90"/>
      <c r="E88" s="90"/>
      <c r="F88" s="90"/>
      <c r="G88" s="90"/>
      <c r="H88" s="90"/>
      <c r="I88" s="90"/>
      <c r="J88" s="90"/>
      <c r="K88" s="90"/>
      <c r="L88" s="90"/>
    </row>
    <row r="92" spans="1:15" ht="31.5" customHeight="1">
      <c r="A92" s="1"/>
      <c r="B92" s="1"/>
      <c r="C92" s="2" t="s">
        <v>53</v>
      </c>
      <c r="D92" s="3"/>
      <c r="E92" s="3"/>
      <c r="F92" s="4" t="s">
        <v>0</v>
      </c>
      <c r="G92" s="5"/>
      <c r="H92" s="3"/>
      <c r="I92" s="6"/>
      <c r="J92" s="91" t="s">
        <v>67</v>
      </c>
      <c r="K92" s="92"/>
      <c r="L92" s="92"/>
      <c r="M92" s="92"/>
      <c r="N92" s="1"/>
      <c r="O92" s="1"/>
    </row>
    <row r="93" spans="1:15" ht="26.25" customHeight="1">
      <c r="A93" s="7"/>
      <c r="B93" s="85" t="s">
        <v>77</v>
      </c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7"/>
      <c r="N93" s="7"/>
      <c r="O93" s="7"/>
    </row>
    <row r="94" spans="1:15" ht="33.75">
      <c r="A94" s="7"/>
      <c r="B94" s="30" t="s">
        <v>1</v>
      </c>
      <c r="C94" s="30" t="s">
        <v>2</v>
      </c>
      <c r="D94" s="30" t="s">
        <v>3</v>
      </c>
      <c r="E94" s="31" t="s">
        <v>4</v>
      </c>
      <c r="F94" s="31" t="s">
        <v>5</v>
      </c>
      <c r="G94" s="30" t="s">
        <v>6</v>
      </c>
      <c r="H94" s="30" t="s">
        <v>27</v>
      </c>
      <c r="I94" s="30" t="s">
        <v>7</v>
      </c>
      <c r="J94" s="30" t="s">
        <v>8</v>
      </c>
      <c r="K94" s="30" t="s">
        <v>9</v>
      </c>
      <c r="L94" s="30" t="s">
        <v>10</v>
      </c>
      <c r="M94" s="30" t="s">
        <v>11</v>
      </c>
      <c r="N94" s="7"/>
      <c r="O94" s="7"/>
    </row>
    <row r="95" spans="1:15">
      <c r="A95" s="7"/>
      <c r="B95" s="32" t="s">
        <v>12</v>
      </c>
      <c r="C95" s="32" t="s">
        <v>13</v>
      </c>
      <c r="D95" s="32" t="s">
        <v>14</v>
      </c>
      <c r="E95" s="32" t="s">
        <v>15</v>
      </c>
      <c r="F95" s="32" t="s">
        <v>16</v>
      </c>
      <c r="G95" s="32" t="s">
        <v>17</v>
      </c>
      <c r="H95" s="32" t="s">
        <v>18</v>
      </c>
      <c r="I95" s="32" t="s">
        <v>19</v>
      </c>
      <c r="J95" s="32" t="s">
        <v>20</v>
      </c>
      <c r="K95" s="32" t="s">
        <v>21</v>
      </c>
      <c r="L95" s="32" t="s">
        <v>22</v>
      </c>
      <c r="M95" s="32" t="s">
        <v>23</v>
      </c>
      <c r="N95" s="7"/>
      <c r="O95" s="7"/>
    </row>
    <row r="96" spans="1:15" ht="27" customHeight="1">
      <c r="A96" s="8"/>
      <c r="B96" s="23">
        <v>1</v>
      </c>
      <c r="C96" s="24" t="s">
        <v>87</v>
      </c>
      <c r="D96" s="33"/>
      <c r="E96" s="9" t="s">
        <v>24</v>
      </c>
      <c r="F96" s="10" t="s">
        <v>88</v>
      </c>
      <c r="G96" s="11">
        <v>60</v>
      </c>
      <c r="H96" s="9" t="s">
        <v>39</v>
      </c>
      <c r="I96" s="43"/>
      <c r="J96" s="12">
        <f t="shared" ref="J96" si="6">G96*I96</f>
        <v>0</v>
      </c>
      <c r="K96" s="9">
        <v>8</v>
      </c>
      <c r="L96" s="13">
        <f t="shared" ref="L96" si="7">I96+I96*8%</f>
        <v>0</v>
      </c>
      <c r="M96" s="14">
        <f t="shared" ref="M96" si="8">J96+J96*8%</f>
        <v>0</v>
      </c>
      <c r="N96" s="8"/>
      <c r="O96" s="8"/>
    </row>
    <row r="97" spans="1:15" ht="22.5" customHeight="1">
      <c r="A97" s="15"/>
      <c r="B97" s="16"/>
      <c r="C97" s="16"/>
      <c r="D97" s="16"/>
      <c r="E97" s="17"/>
      <c r="F97" s="17"/>
      <c r="G97" s="17"/>
      <c r="H97" s="17"/>
      <c r="I97" s="18" t="s">
        <v>25</v>
      </c>
      <c r="J97" s="19">
        <f>SUM(J96:J96)</f>
        <v>0</v>
      </c>
      <c r="K97" s="20" t="s">
        <v>26</v>
      </c>
      <c r="L97" s="18" t="s">
        <v>26</v>
      </c>
      <c r="M97" s="19">
        <f>SUM(M96:M96)</f>
        <v>0</v>
      </c>
      <c r="N97" s="21"/>
      <c r="O97" s="22"/>
    </row>
    <row r="100" spans="1:15" ht="38.25" customHeight="1">
      <c r="C100" s="89" t="s">
        <v>36</v>
      </c>
      <c r="D100" s="90"/>
      <c r="E100" s="90"/>
      <c r="F100" s="90"/>
      <c r="G100" s="90"/>
      <c r="H100" s="90"/>
      <c r="I100" s="90"/>
      <c r="J100" s="90"/>
      <c r="K100" s="90"/>
      <c r="L100" s="90"/>
    </row>
    <row r="101" spans="1:15" ht="31.5" customHeight="1">
      <c r="A101" s="1"/>
      <c r="B101" s="1"/>
      <c r="C101" s="2" t="s">
        <v>54</v>
      </c>
      <c r="D101" s="3"/>
      <c r="E101" s="3"/>
      <c r="F101" s="4" t="s">
        <v>0</v>
      </c>
      <c r="G101" s="5"/>
      <c r="H101" s="3"/>
      <c r="I101" s="6"/>
      <c r="J101" s="91" t="s">
        <v>67</v>
      </c>
      <c r="K101" s="92"/>
      <c r="L101" s="92"/>
      <c r="M101" s="92"/>
      <c r="N101" s="1"/>
      <c r="O101" s="1"/>
    </row>
    <row r="102" spans="1:15" ht="26.25" customHeight="1">
      <c r="A102" s="7"/>
      <c r="B102" s="85" t="s">
        <v>77</v>
      </c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7"/>
      <c r="N102" s="7"/>
      <c r="O102" s="7"/>
    </row>
    <row r="103" spans="1:15" ht="33.75">
      <c r="A103" s="7"/>
      <c r="B103" s="30" t="s">
        <v>1</v>
      </c>
      <c r="C103" s="30" t="s">
        <v>2</v>
      </c>
      <c r="D103" s="30" t="s">
        <v>3</v>
      </c>
      <c r="E103" s="31" t="s">
        <v>4</v>
      </c>
      <c r="F103" s="31" t="s">
        <v>5</v>
      </c>
      <c r="G103" s="30" t="s">
        <v>6</v>
      </c>
      <c r="H103" s="30" t="s">
        <v>27</v>
      </c>
      <c r="I103" s="30" t="s">
        <v>7</v>
      </c>
      <c r="J103" s="30" t="s">
        <v>8</v>
      </c>
      <c r="K103" s="30" t="s">
        <v>9</v>
      </c>
      <c r="L103" s="30" t="s">
        <v>10</v>
      </c>
      <c r="M103" s="30" t="s">
        <v>11</v>
      </c>
      <c r="N103" s="7"/>
      <c r="O103" s="7"/>
    </row>
    <row r="104" spans="1:15">
      <c r="A104" s="7"/>
      <c r="B104" s="32" t="s">
        <v>12</v>
      </c>
      <c r="C104" s="32" t="s">
        <v>13</v>
      </c>
      <c r="D104" s="32" t="s">
        <v>14</v>
      </c>
      <c r="E104" s="32" t="s">
        <v>15</v>
      </c>
      <c r="F104" s="32" t="s">
        <v>16</v>
      </c>
      <c r="G104" s="32" t="s">
        <v>17</v>
      </c>
      <c r="H104" s="32" t="s">
        <v>18</v>
      </c>
      <c r="I104" s="32" t="s">
        <v>19</v>
      </c>
      <c r="J104" s="32" t="s">
        <v>20</v>
      </c>
      <c r="K104" s="32" t="s">
        <v>21</v>
      </c>
      <c r="L104" s="32" t="s">
        <v>22</v>
      </c>
      <c r="M104" s="32" t="s">
        <v>23</v>
      </c>
      <c r="N104" s="7"/>
      <c r="O104" s="7"/>
    </row>
    <row r="105" spans="1:15" ht="27" customHeight="1">
      <c r="A105" s="8"/>
      <c r="B105" s="23">
        <v>1</v>
      </c>
      <c r="C105" s="84" t="s">
        <v>89</v>
      </c>
      <c r="D105" s="33"/>
      <c r="E105" s="9" t="s">
        <v>24</v>
      </c>
      <c r="F105" s="10" t="s">
        <v>90</v>
      </c>
      <c r="G105" s="11">
        <v>150</v>
      </c>
      <c r="H105" s="9" t="s">
        <v>91</v>
      </c>
      <c r="I105" s="44"/>
      <c r="J105" s="12">
        <f t="shared" ref="J105:J106" si="9">G105*I105</f>
        <v>0</v>
      </c>
      <c r="K105" s="9">
        <v>8</v>
      </c>
      <c r="L105" s="13">
        <f t="shared" ref="L105:L106" si="10">I105+I105*8%</f>
        <v>0</v>
      </c>
      <c r="M105" s="14">
        <f t="shared" ref="M105:M106" si="11">J105+J105*8%</f>
        <v>0</v>
      </c>
      <c r="N105" s="8"/>
      <c r="O105" s="8"/>
    </row>
    <row r="106" spans="1:15" ht="27" customHeight="1">
      <c r="A106" s="8"/>
      <c r="B106" s="23">
        <v>2</v>
      </c>
      <c r="C106" s="78"/>
      <c r="D106" s="33"/>
      <c r="E106" s="9" t="s">
        <v>24</v>
      </c>
      <c r="F106" s="10" t="s">
        <v>38</v>
      </c>
      <c r="G106" s="11">
        <v>300</v>
      </c>
      <c r="H106" s="9" t="s">
        <v>92</v>
      </c>
      <c r="I106" s="44"/>
      <c r="J106" s="12">
        <f t="shared" si="9"/>
        <v>0</v>
      </c>
      <c r="K106" s="9">
        <v>8</v>
      </c>
      <c r="L106" s="13">
        <f t="shared" si="10"/>
        <v>0</v>
      </c>
      <c r="M106" s="14">
        <f t="shared" si="11"/>
        <v>0</v>
      </c>
      <c r="N106" s="8"/>
      <c r="O106" s="8"/>
    </row>
    <row r="107" spans="1:15" ht="22.5" customHeight="1">
      <c r="A107" s="15"/>
      <c r="B107" s="16"/>
      <c r="C107" s="16"/>
      <c r="D107" s="16"/>
      <c r="E107" s="17"/>
      <c r="F107" s="17"/>
      <c r="G107" s="17"/>
      <c r="H107" s="17"/>
      <c r="I107" s="18" t="s">
        <v>25</v>
      </c>
      <c r="J107" s="19">
        <f>SUM(J105:J106)</f>
        <v>0</v>
      </c>
      <c r="K107" s="20" t="s">
        <v>26</v>
      </c>
      <c r="L107" s="18" t="s">
        <v>26</v>
      </c>
      <c r="M107" s="19">
        <f>SUM(M105:M106)</f>
        <v>0</v>
      </c>
      <c r="N107" s="21"/>
      <c r="O107" s="22"/>
    </row>
    <row r="110" spans="1:15" ht="38.25" customHeight="1">
      <c r="C110" s="89" t="s">
        <v>36</v>
      </c>
      <c r="D110" s="90"/>
      <c r="E110" s="90"/>
      <c r="F110" s="90"/>
      <c r="G110" s="90"/>
      <c r="H110" s="90"/>
      <c r="I110" s="90"/>
      <c r="J110" s="90"/>
      <c r="K110" s="90"/>
      <c r="L110" s="90"/>
    </row>
    <row r="127" spans="1:15" ht="31.5" customHeight="1">
      <c r="A127" s="1"/>
      <c r="B127" s="1"/>
      <c r="C127" s="2" t="s">
        <v>55</v>
      </c>
      <c r="D127" s="3"/>
      <c r="E127" s="3"/>
      <c r="F127" s="4" t="s">
        <v>0</v>
      </c>
      <c r="G127" s="5"/>
      <c r="H127" s="3"/>
      <c r="I127" s="6"/>
      <c r="J127" s="91" t="s">
        <v>67</v>
      </c>
      <c r="K127" s="92"/>
      <c r="L127" s="92"/>
      <c r="M127" s="92"/>
      <c r="N127" s="1"/>
      <c r="O127" s="1"/>
    </row>
    <row r="128" spans="1:15" ht="26.25" customHeight="1">
      <c r="A128" s="7"/>
      <c r="B128" s="85" t="s">
        <v>97</v>
      </c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7"/>
      <c r="N128" s="7"/>
      <c r="O128" s="7"/>
    </row>
    <row r="129" spans="1:15" ht="33.75">
      <c r="A129" s="7"/>
      <c r="B129" s="30" t="s">
        <v>1</v>
      </c>
      <c r="C129" s="30" t="s">
        <v>2</v>
      </c>
      <c r="D129" s="30" t="s">
        <v>3</v>
      </c>
      <c r="E129" s="31" t="s">
        <v>4</v>
      </c>
      <c r="F129" s="31" t="s">
        <v>5</v>
      </c>
      <c r="G129" s="30" t="s">
        <v>6</v>
      </c>
      <c r="H129" s="30" t="s">
        <v>27</v>
      </c>
      <c r="I129" s="30" t="s">
        <v>7</v>
      </c>
      <c r="J129" s="30" t="s">
        <v>8</v>
      </c>
      <c r="K129" s="30" t="s">
        <v>9</v>
      </c>
      <c r="L129" s="30" t="s">
        <v>10</v>
      </c>
      <c r="M129" s="30" t="s">
        <v>11</v>
      </c>
      <c r="N129" s="7"/>
      <c r="O129" s="7"/>
    </row>
    <row r="130" spans="1:15">
      <c r="A130" s="7"/>
      <c r="B130" s="32" t="s">
        <v>12</v>
      </c>
      <c r="C130" s="32" t="s">
        <v>13</v>
      </c>
      <c r="D130" s="32" t="s">
        <v>14</v>
      </c>
      <c r="E130" s="32" t="s">
        <v>15</v>
      </c>
      <c r="F130" s="32" t="s">
        <v>16</v>
      </c>
      <c r="G130" s="32" t="s">
        <v>17</v>
      </c>
      <c r="H130" s="32" t="s">
        <v>18</v>
      </c>
      <c r="I130" s="32" t="s">
        <v>19</v>
      </c>
      <c r="J130" s="32" t="s">
        <v>20</v>
      </c>
      <c r="K130" s="32" t="s">
        <v>21</v>
      </c>
      <c r="L130" s="32" t="s">
        <v>22</v>
      </c>
      <c r="M130" s="32" t="s">
        <v>23</v>
      </c>
      <c r="N130" s="7"/>
      <c r="O130" s="7"/>
    </row>
    <row r="131" spans="1:15" ht="27" customHeight="1">
      <c r="A131" s="8"/>
      <c r="B131" s="23">
        <v>1</v>
      </c>
      <c r="C131" s="84" t="s">
        <v>93</v>
      </c>
      <c r="D131" s="33"/>
      <c r="E131" s="9" t="s">
        <v>24</v>
      </c>
      <c r="F131" s="10" t="s">
        <v>38</v>
      </c>
      <c r="G131" s="11">
        <v>150</v>
      </c>
      <c r="H131" s="9" t="s">
        <v>95</v>
      </c>
      <c r="I131" s="45"/>
      <c r="J131" s="12">
        <f t="shared" ref="J131:J132" si="12">G131*I131</f>
        <v>0</v>
      </c>
      <c r="K131" s="9">
        <v>8</v>
      </c>
      <c r="L131" s="13">
        <f t="shared" ref="L131:L132" si="13">I131+I131*8%</f>
        <v>0</v>
      </c>
      <c r="M131" s="14">
        <f t="shared" ref="M131:M132" si="14">J131+J131*8%</f>
        <v>0</v>
      </c>
      <c r="N131" s="8"/>
      <c r="O131" s="8"/>
    </row>
    <row r="132" spans="1:15" ht="27" customHeight="1">
      <c r="A132" s="8"/>
      <c r="B132" s="23">
        <v>2</v>
      </c>
      <c r="C132" s="78"/>
      <c r="D132" s="33"/>
      <c r="E132" s="9" t="s">
        <v>24</v>
      </c>
      <c r="F132" s="10" t="s">
        <v>94</v>
      </c>
      <c r="G132" s="11">
        <v>300</v>
      </c>
      <c r="H132" s="9" t="s">
        <v>96</v>
      </c>
      <c r="I132" s="45"/>
      <c r="J132" s="12">
        <f t="shared" si="12"/>
        <v>0</v>
      </c>
      <c r="K132" s="9">
        <v>8</v>
      </c>
      <c r="L132" s="13">
        <f t="shared" si="13"/>
        <v>0</v>
      </c>
      <c r="M132" s="14">
        <f t="shared" si="14"/>
        <v>0</v>
      </c>
      <c r="N132" s="8"/>
      <c r="O132" s="8"/>
    </row>
    <row r="133" spans="1:15" ht="22.5" customHeight="1">
      <c r="A133" s="15"/>
      <c r="B133" s="16"/>
      <c r="C133" s="16"/>
      <c r="D133" s="16"/>
      <c r="E133" s="17"/>
      <c r="F133" s="17"/>
      <c r="G133" s="17"/>
      <c r="H133" s="17"/>
      <c r="I133" s="18" t="s">
        <v>25</v>
      </c>
      <c r="J133" s="19">
        <f>SUM(J131:J132)</f>
        <v>0</v>
      </c>
      <c r="K133" s="20" t="s">
        <v>26</v>
      </c>
      <c r="L133" s="18" t="s">
        <v>26</v>
      </c>
      <c r="M133" s="19">
        <f>SUM(M131:M132)</f>
        <v>0</v>
      </c>
      <c r="N133" s="21"/>
      <c r="O133" s="22"/>
    </row>
    <row r="136" spans="1:15" ht="38.25" customHeight="1">
      <c r="C136" s="89" t="s">
        <v>36</v>
      </c>
      <c r="D136" s="90"/>
      <c r="E136" s="90"/>
      <c r="F136" s="90"/>
      <c r="G136" s="90"/>
      <c r="H136" s="90"/>
      <c r="I136" s="90"/>
      <c r="J136" s="90"/>
      <c r="K136" s="90"/>
      <c r="L136" s="90"/>
    </row>
    <row r="153" spans="1:15" ht="31.5" customHeight="1">
      <c r="A153" s="1"/>
      <c r="B153" s="1"/>
      <c r="C153" s="2" t="s">
        <v>56</v>
      </c>
      <c r="D153" s="3"/>
      <c r="E153" s="3"/>
      <c r="F153" s="4" t="s">
        <v>0</v>
      </c>
      <c r="G153" s="5"/>
      <c r="H153" s="3"/>
      <c r="I153" s="6"/>
      <c r="J153" s="91" t="s">
        <v>67</v>
      </c>
      <c r="K153" s="92"/>
      <c r="L153" s="92"/>
      <c r="M153" s="92"/>
      <c r="N153" s="1"/>
      <c r="O153" s="1"/>
    </row>
    <row r="154" spans="1:15" ht="26.25" customHeight="1">
      <c r="A154" s="7"/>
      <c r="B154" s="85" t="s">
        <v>98</v>
      </c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7"/>
      <c r="N154" s="7"/>
      <c r="O154" s="7"/>
    </row>
    <row r="155" spans="1:15" ht="33.75">
      <c r="A155" s="7"/>
      <c r="B155" s="30" t="s">
        <v>1</v>
      </c>
      <c r="C155" s="30" t="s">
        <v>2</v>
      </c>
      <c r="D155" s="30" t="s">
        <v>3</v>
      </c>
      <c r="E155" s="31" t="s">
        <v>4</v>
      </c>
      <c r="F155" s="31" t="s">
        <v>5</v>
      </c>
      <c r="G155" s="30" t="s">
        <v>6</v>
      </c>
      <c r="H155" s="30" t="s">
        <v>27</v>
      </c>
      <c r="I155" s="30" t="s">
        <v>7</v>
      </c>
      <c r="J155" s="30" t="s">
        <v>8</v>
      </c>
      <c r="K155" s="30" t="s">
        <v>9</v>
      </c>
      <c r="L155" s="30" t="s">
        <v>10</v>
      </c>
      <c r="M155" s="30" t="s">
        <v>11</v>
      </c>
      <c r="N155" s="7"/>
      <c r="O155" s="7"/>
    </row>
    <row r="156" spans="1:15">
      <c r="A156" s="7"/>
      <c r="B156" s="32" t="s">
        <v>12</v>
      </c>
      <c r="C156" s="32" t="s">
        <v>13</v>
      </c>
      <c r="D156" s="32" t="s">
        <v>14</v>
      </c>
      <c r="E156" s="32" t="s">
        <v>15</v>
      </c>
      <c r="F156" s="32" t="s">
        <v>16</v>
      </c>
      <c r="G156" s="32" t="s">
        <v>17</v>
      </c>
      <c r="H156" s="32" t="s">
        <v>18</v>
      </c>
      <c r="I156" s="32" t="s">
        <v>19</v>
      </c>
      <c r="J156" s="32" t="s">
        <v>20</v>
      </c>
      <c r="K156" s="32" t="s">
        <v>21</v>
      </c>
      <c r="L156" s="32" t="s">
        <v>22</v>
      </c>
      <c r="M156" s="32" t="s">
        <v>23</v>
      </c>
      <c r="N156" s="7"/>
      <c r="O156" s="7"/>
    </row>
    <row r="157" spans="1:15" ht="27" customHeight="1">
      <c r="A157" s="8"/>
      <c r="B157" s="23">
        <v>1</v>
      </c>
      <c r="C157" s="24" t="s">
        <v>99</v>
      </c>
      <c r="D157" s="33"/>
      <c r="E157" s="9" t="s">
        <v>41</v>
      </c>
      <c r="F157" s="10" t="s">
        <v>90</v>
      </c>
      <c r="G157" s="11">
        <v>350</v>
      </c>
      <c r="H157" s="9" t="s">
        <v>64</v>
      </c>
      <c r="I157" s="46"/>
      <c r="J157" s="12">
        <f t="shared" ref="J157" si="15">G157*I157</f>
        <v>0</v>
      </c>
      <c r="K157" s="9">
        <v>8</v>
      </c>
      <c r="L157" s="13">
        <f t="shared" ref="L157" si="16">I157+I157*8%</f>
        <v>0</v>
      </c>
      <c r="M157" s="14">
        <f t="shared" ref="M157" si="17">J157+J157*8%</f>
        <v>0</v>
      </c>
      <c r="N157" s="8"/>
      <c r="O157" s="8"/>
    </row>
    <row r="158" spans="1:15" ht="22.5" customHeight="1">
      <c r="A158" s="15"/>
      <c r="B158" s="16"/>
      <c r="C158" s="16"/>
      <c r="D158" s="16"/>
      <c r="E158" s="17"/>
      <c r="F158" s="17"/>
      <c r="G158" s="17"/>
      <c r="H158" s="17"/>
      <c r="I158" s="18" t="s">
        <v>25</v>
      </c>
      <c r="J158" s="19">
        <f>SUM(J157:J157)</f>
        <v>0</v>
      </c>
      <c r="K158" s="20" t="s">
        <v>26</v>
      </c>
      <c r="L158" s="18" t="s">
        <v>26</v>
      </c>
      <c r="M158" s="19">
        <f>SUM(M157:M157)</f>
        <v>0</v>
      </c>
      <c r="N158" s="21"/>
      <c r="O158" s="22"/>
    </row>
    <row r="161" spans="1:15" ht="38.25" customHeight="1">
      <c r="C161" s="89" t="s">
        <v>36</v>
      </c>
      <c r="D161" s="90"/>
      <c r="E161" s="90"/>
      <c r="F161" s="90"/>
      <c r="G161" s="90"/>
      <c r="H161" s="90"/>
      <c r="I161" s="90"/>
      <c r="J161" s="90"/>
      <c r="K161" s="90"/>
      <c r="L161" s="90"/>
    </row>
    <row r="164" spans="1:15" ht="31.5" customHeight="1">
      <c r="A164" s="1"/>
      <c r="B164" s="1"/>
      <c r="C164" s="2" t="s">
        <v>57</v>
      </c>
      <c r="D164" s="3"/>
      <c r="E164" s="3"/>
      <c r="F164" s="4" t="s">
        <v>0</v>
      </c>
      <c r="G164" s="5"/>
      <c r="H164" s="3"/>
      <c r="I164" s="6"/>
      <c r="J164" s="91" t="s">
        <v>67</v>
      </c>
      <c r="K164" s="92"/>
      <c r="L164" s="92"/>
      <c r="M164" s="92"/>
      <c r="N164" s="1"/>
      <c r="O164" s="1"/>
    </row>
    <row r="165" spans="1:15" ht="26.25" customHeight="1">
      <c r="A165" s="7"/>
      <c r="B165" s="85" t="s">
        <v>101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7"/>
      <c r="N165" s="7"/>
      <c r="O165" s="7"/>
    </row>
    <row r="166" spans="1:15" ht="33.75">
      <c r="A166" s="7"/>
      <c r="B166" s="30" t="s">
        <v>1</v>
      </c>
      <c r="C166" s="30" t="s">
        <v>2</v>
      </c>
      <c r="D166" s="30" t="s">
        <v>3</v>
      </c>
      <c r="E166" s="31" t="s">
        <v>4</v>
      </c>
      <c r="F166" s="31" t="s">
        <v>5</v>
      </c>
      <c r="G166" s="30" t="s">
        <v>6</v>
      </c>
      <c r="H166" s="30" t="s">
        <v>27</v>
      </c>
      <c r="I166" s="30" t="s">
        <v>7</v>
      </c>
      <c r="J166" s="30" t="s">
        <v>8</v>
      </c>
      <c r="K166" s="30" t="s">
        <v>9</v>
      </c>
      <c r="L166" s="30" t="s">
        <v>10</v>
      </c>
      <c r="M166" s="30" t="s">
        <v>11</v>
      </c>
      <c r="N166" s="7"/>
      <c r="O166" s="7"/>
    </row>
    <row r="167" spans="1:15">
      <c r="A167" s="7"/>
      <c r="B167" s="32" t="s">
        <v>12</v>
      </c>
      <c r="C167" s="32" t="s">
        <v>13</v>
      </c>
      <c r="D167" s="32" t="s">
        <v>14</v>
      </c>
      <c r="E167" s="32" t="s">
        <v>15</v>
      </c>
      <c r="F167" s="32" t="s">
        <v>16</v>
      </c>
      <c r="G167" s="32" t="s">
        <v>17</v>
      </c>
      <c r="H167" s="32" t="s">
        <v>18</v>
      </c>
      <c r="I167" s="32" t="s">
        <v>19</v>
      </c>
      <c r="J167" s="32" t="s">
        <v>20</v>
      </c>
      <c r="K167" s="32" t="s">
        <v>21</v>
      </c>
      <c r="L167" s="32" t="s">
        <v>22</v>
      </c>
      <c r="M167" s="32" t="s">
        <v>23</v>
      </c>
      <c r="N167" s="7"/>
      <c r="O167" s="7"/>
    </row>
    <row r="168" spans="1:15" ht="27" customHeight="1">
      <c r="A168" s="8"/>
      <c r="B168" s="23">
        <v>1</v>
      </c>
      <c r="C168" s="24" t="s">
        <v>100</v>
      </c>
      <c r="D168" s="33"/>
      <c r="E168" s="9" t="s">
        <v>41</v>
      </c>
      <c r="F168" s="10" t="s">
        <v>94</v>
      </c>
      <c r="G168" s="11">
        <v>120</v>
      </c>
      <c r="H168" s="9" t="s">
        <v>44</v>
      </c>
      <c r="I168" s="47"/>
      <c r="J168" s="12">
        <f t="shared" ref="J168" si="18">G168*I168</f>
        <v>0</v>
      </c>
      <c r="K168" s="9">
        <v>8</v>
      </c>
      <c r="L168" s="13">
        <f t="shared" ref="L168" si="19">I168+I168*8%</f>
        <v>0</v>
      </c>
      <c r="M168" s="14">
        <f t="shared" ref="M168" si="20">J168+J168*8%</f>
        <v>0</v>
      </c>
      <c r="N168" s="8"/>
      <c r="O168" s="8"/>
    </row>
    <row r="169" spans="1:15" ht="22.5" customHeight="1">
      <c r="A169" s="15"/>
      <c r="B169" s="16"/>
      <c r="C169" s="16"/>
      <c r="D169" s="16"/>
      <c r="E169" s="17"/>
      <c r="F169" s="17"/>
      <c r="G169" s="17"/>
      <c r="H169" s="17"/>
      <c r="I169" s="18" t="s">
        <v>25</v>
      </c>
      <c r="J169" s="19">
        <f>SUM(J168:J168)</f>
        <v>0</v>
      </c>
      <c r="K169" s="20" t="s">
        <v>26</v>
      </c>
      <c r="L169" s="18" t="s">
        <v>26</v>
      </c>
      <c r="M169" s="19">
        <f>SUM(M168:M168)</f>
        <v>0</v>
      </c>
      <c r="N169" s="21"/>
      <c r="O169" s="22"/>
    </row>
    <row r="172" spans="1:15" ht="38.25" customHeight="1">
      <c r="C172" s="89" t="s">
        <v>138</v>
      </c>
      <c r="D172" s="90"/>
      <c r="E172" s="90"/>
      <c r="F172" s="90"/>
      <c r="G172" s="90"/>
      <c r="H172" s="90"/>
      <c r="I172" s="90"/>
      <c r="J172" s="90"/>
      <c r="K172" s="90"/>
      <c r="L172" s="90"/>
    </row>
    <row r="174" spans="1:15" ht="31.5" customHeight="1">
      <c r="A174" s="1"/>
      <c r="B174" s="1"/>
      <c r="C174" s="2" t="s">
        <v>58</v>
      </c>
      <c r="D174" s="3"/>
      <c r="E174" s="3"/>
      <c r="F174" s="4" t="s">
        <v>0</v>
      </c>
      <c r="G174" s="5"/>
      <c r="H174" s="3"/>
      <c r="I174" s="6"/>
      <c r="J174" s="91" t="s">
        <v>67</v>
      </c>
      <c r="K174" s="92"/>
      <c r="L174" s="92"/>
      <c r="M174" s="92"/>
      <c r="N174" s="1"/>
      <c r="O174" s="1"/>
    </row>
    <row r="175" spans="1:15" ht="26.25" customHeight="1">
      <c r="A175" s="7"/>
      <c r="B175" s="85" t="s">
        <v>102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7"/>
      <c r="N175" s="7"/>
      <c r="O175" s="7"/>
    </row>
    <row r="176" spans="1:15" ht="33.75">
      <c r="A176" s="7"/>
      <c r="B176" s="30" t="s">
        <v>1</v>
      </c>
      <c r="C176" s="30" t="s">
        <v>2</v>
      </c>
      <c r="D176" s="30" t="s">
        <v>3</v>
      </c>
      <c r="E176" s="31" t="s">
        <v>4</v>
      </c>
      <c r="F176" s="31" t="s">
        <v>5</v>
      </c>
      <c r="G176" s="30" t="s">
        <v>6</v>
      </c>
      <c r="H176" s="30" t="s">
        <v>27</v>
      </c>
      <c r="I176" s="30" t="s">
        <v>7</v>
      </c>
      <c r="J176" s="30" t="s">
        <v>8</v>
      </c>
      <c r="K176" s="30" t="s">
        <v>9</v>
      </c>
      <c r="L176" s="30" t="s">
        <v>10</v>
      </c>
      <c r="M176" s="30" t="s">
        <v>11</v>
      </c>
      <c r="N176" s="7"/>
      <c r="O176" s="7"/>
    </row>
    <row r="177" spans="1:15">
      <c r="A177" s="7"/>
      <c r="B177" s="32" t="s">
        <v>12</v>
      </c>
      <c r="C177" s="32" t="s">
        <v>13</v>
      </c>
      <c r="D177" s="32" t="s">
        <v>14</v>
      </c>
      <c r="E177" s="32" t="s">
        <v>15</v>
      </c>
      <c r="F177" s="32" t="s">
        <v>16</v>
      </c>
      <c r="G177" s="32" t="s">
        <v>17</v>
      </c>
      <c r="H177" s="32" t="s">
        <v>18</v>
      </c>
      <c r="I177" s="32" t="s">
        <v>19</v>
      </c>
      <c r="J177" s="32" t="s">
        <v>20</v>
      </c>
      <c r="K177" s="32" t="s">
        <v>21</v>
      </c>
      <c r="L177" s="32" t="s">
        <v>22</v>
      </c>
      <c r="M177" s="32" t="s">
        <v>23</v>
      </c>
      <c r="N177" s="7"/>
      <c r="O177" s="7"/>
    </row>
    <row r="178" spans="1:15" ht="79.5" customHeight="1">
      <c r="A178" s="8"/>
      <c r="B178" s="23">
        <v>1</v>
      </c>
      <c r="C178" s="24" t="s">
        <v>103</v>
      </c>
      <c r="D178" s="33"/>
      <c r="E178" s="9" t="s">
        <v>24</v>
      </c>
      <c r="F178" s="10" t="s">
        <v>104</v>
      </c>
      <c r="G178" s="11">
        <v>50</v>
      </c>
      <c r="H178" s="9" t="s">
        <v>105</v>
      </c>
      <c r="I178" s="48"/>
      <c r="J178" s="12">
        <f t="shared" ref="J178" si="21">G178*I178</f>
        <v>0</v>
      </c>
      <c r="K178" s="9">
        <v>8</v>
      </c>
      <c r="L178" s="13">
        <f t="shared" ref="L178" si="22">I178+I178*8%</f>
        <v>0</v>
      </c>
      <c r="M178" s="14">
        <f t="shared" ref="M178" si="23">J178+J178*8%</f>
        <v>0</v>
      </c>
      <c r="N178" s="8"/>
      <c r="O178" s="8"/>
    </row>
    <row r="179" spans="1:15" ht="22.5" customHeight="1">
      <c r="A179" s="15"/>
      <c r="B179" s="16"/>
      <c r="C179" s="16"/>
      <c r="D179" s="16"/>
      <c r="E179" s="17"/>
      <c r="F179" s="17"/>
      <c r="G179" s="17"/>
      <c r="H179" s="17"/>
      <c r="I179" s="18" t="s">
        <v>25</v>
      </c>
      <c r="J179" s="19">
        <f>SUM(J178:J178)</f>
        <v>0</v>
      </c>
      <c r="K179" s="20" t="s">
        <v>26</v>
      </c>
      <c r="L179" s="18" t="s">
        <v>26</v>
      </c>
      <c r="M179" s="19">
        <f>SUM(M178:M178)</f>
        <v>0</v>
      </c>
      <c r="N179" s="21"/>
      <c r="O179" s="22"/>
    </row>
    <row r="182" spans="1:15" ht="38.25" customHeight="1">
      <c r="C182" s="89" t="s">
        <v>138</v>
      </c>
      <c r="D182" s="90"/>
      <c r="E182" s="90"/>
      <c r="F182" s="90"/>
      <c r="G182" s="90"/>
      <c r="H182" s="90"/>
      <c r="I182" s="90"/>
      <c r="J182" s="90"/>
      <c r="K182" s="90"/>
      <c r="L182" s="90"/>
    </row>
    <row r="198" spans="1:15" ht="31.5" customHeight="1">
      <c r="A198" s="1"/>
      <c r="B198" s="1"/>
      <c r="C198" s="2" t="s">
        <v>59</v>
      </c>
      <c r="D198" s="3"/>
      <c r="E198" s="3"/>
      <c r="F198" s="4" t="s">
        <v>0</v>
      </c>
      <c r="G198" s="5"/>
      <c r="H198" s="3"/>
      <c r="I198" s="6"/>
      <c r="J198" s="91" t="s">
        <v>67</v>
      </c>
      <c r="K198" s="92"/>
      <c r="L198" s="92"/>
      <c r="M198" s="92"/>
      <c r="N198" s="1"/>
      <c r="O198" s="1"/>
    </row>
    <row r="199" spans="1:15" ht="26.25" customHeight="1">
      <c r="A199" s="7"/>
      <c r="B199" s="85" t="s">
        <v>106</v>
      </c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7"/>
      <c r="N199" s="7"/>
      <c r="O199" s="7"/>
    </row>
    <row r="200" spans="1:15" ht="33.75">
      <c r="A200" s="7"/>
      <c r="B200" s="30" t="s">
        <v>1</v>
      </c>
      <c r="C200" s="30" t="s">
        <v>2</v>
      </c>
      <c r="D200" s="30" t="s">
        <v>3</v>
      </c>
      <c r="E200" s="31" t="s">
        <v>4</v>
      </c>
      <c r="F200" s="31" t="s">
        <v>5</v>
      </c>
      <c r="G200" s="30" t="s">
        <v>6</v>
      </c>
      <c r="H200" s="30" t="s">
        <v>27</v>
      </c>
      <c r="I200" s="30" t="s">
        <v>7</v>
      </c>
      <c r="J200" s="30" t="s">
        <v>8</v>
      </c>
      <c r="K200" s="30" t="s">
        <v>9</v>
      </c>
      <c r="L200" s="30" t="s">
        <v>10</v>
      </c>
      <c r="M200" s="30" t="s">
        <v>11</v>
      </c>
      <c r="N200" s="7"/>
      <c r="O200" s="7"/>
    </row>
    <row r="201" spans="1:15">
      <c r="A201" s="7"/>
      <c r="B201" s="32" t="s">
        <v>12</v>
      </c>
      <c r="C201" s="32" t="s">
        <v>13</v>
      </c>
      <c r="D201" s="32" t="s">
        <v>14</v>
      </c>
      <c r="E201" s="32" t="s">
        <v>15</v>
      </c>
      <c r="F201" s="32" t="s">
        <v>16</v>
      </c>
      <c r="G201" s="32" t="s">
        <v>17</v>
      </c>
      <c r="H201" s="32" t="s">
        <v>18</v>
      </c>
      <c r="I201" s="32" t="s">
        <v>19</v>
      </c>
      <c r="J201" s="32" t="s">
        <v>20</v>
      </c>
      <c r="K201" s="32" t="s">
        <v>21</v>
      </c>
      <c r="L201" s="32" t="s">
        <v>22</v>
      </c>
      <c r="M201" s="32" t="s">
        <v>23</v>
      </c>
      <c r="N201" s="7"/>
      <c r="O201" s="7"/>
    </row>
    <row r="202" spans="1:15" ht="29.25" customHeight="1">
      <c r="A202" s="8"/>
      <c r="B202" s="23">
        <v>1</v>
      </c>
      <c r="C202" s="24" t="s">
        <v>107</v>
      </c>
      <c r="D202" s="33"/>
      <c r="E202" s="9" t="s">
        <v>24</v>
      </c>
      <c r="F202" s="10" t="s">
        <v>108</v>
      </c>
      <c r="G202" s="11">
        <v>48</v>
      </c>
      <c r="H202" s="9" t="s">
        <v>39</v>
      </c>
      <c r="I202" s="49"/>
      <c r="J202" s="12">
        <f t="shared" ref="J202" si="24">G202*I202</f>
        <v>0</v>
      </c>
      <c r="K202" s="9">
        <v>8</v>
      </c>
      <c r="L202" s="13">
        <f t="shared" ref="L202" si="25">I202+I202*8%</f>
        <v>0</v>
      </c>
      <c r="M202" s="14">
        <f t="shared" ref="M202" si="26">J202+J202*8%</f>
        <v>0</v>
      </c>
      <c r="N202" s="8"/>
      <c r="O202" s="8"/>
    </row>
    <row r="203" spans="1:15" ht="22.5" customHeight="1">
      <c r="A203" s="15"/>
      <c r="B203" s="16"/>
      <c r="C203" s="16"/>
      <c r="D203" s="16"/>
      <c r="E203" s="17"/>
      <c r="F203" s="17"/>
      <c r="G203" s="17"/>
      <c r="H203" s="17"/>
      <c r="I203" s="18" t="s">
        <v>25</v>
      </c>
      <c r="J203" s="19">
        <f>SUM(J202:J202)</f>
        <v>0</v>
      </c>
      <c r="K203" s="20" t="s">
        <v>26</v>
      </c>
      <c r="L203" s="18" t="s">
        <v>26</v>
      </c>
      <c r="M203" s="19">
        <f>SUM(M202:M202)</f>
        <v>0</v>
      </c>
      <c r="N203" s="21"/>
      <c r="O203" s="22"/>
    </row>
    <row r="206" spans="1:15" ht="38.25" customHeight="1">
      <c r="C206" s="89" t="s">
        <v>36</v>
      </c>
      <c r="D206" s="90"/>
      <c r="E206" s="90"/>
      <c r="F206" s="90"/>
      <c r="G206" s="90"/>
      <c r="H206" s="90"/>
      <c r="I206" s="90"/>
      <c r="J206" s="90"/>
      <c r="K206" s="90"/>
      <c r="L206" s="90"/>
    </row>
    <row r="207" spans="1:15" ht="38.25" customHeight="1">
      <c r="C207" s="25"/>
      <c r="D207" s="26"/>
      <c r="E207" s="26"/>
      <c r="F207" s="26"/>
      <c r="G207" s="26"/>
      <c r="H207" s="26"/>
      <c r="I207" s="26"/>
      <c r="J207" s="26"/>
      <c r="K207" s="26"/>
      <c r="L207" s="26"/>
    </row>
    <row r="208" spans="1:15" ht="38.25" customHeight="1">
      <c r="C208" s="25"/>
      <c r="D208" s="26"/>
      <c r="E208" s="26"/>
      <c r="F208" s="26"/>
      <c r="G208" s="26"/>
      <c r="H208" s="26"/>
      <c r="I208" s="26"/>
      <c r="J208" s="26"/>
      <c r="K208" s="26"/>
      <c r="L208" s="26"/>
    </row>
    <row r="209" spans="1:15" ht="38.25" customHeight="1">
      <c r="C209" s="25"/>
      <c r="D209" s="26"/>
      <c r="E209" s="26"/>
      <c r="F209" s="26"/>
      <c r="G209" s="26"/>
      <c r="H209" s="26"/>
      <c r="I209" s="26"/>
      <c r="J209" s="26"/>
      <c r="K209" s="26"/>
      <c r="L209" s="26"/>
    </row>
    <row r="210" spans="1:15" ht="38.25" customHeight="1">
      <c r="C210" s="25"/>
      <c r="D210" s="26"/>
      <c r="E210" s="26"/>
      <c r="F210" s="26"/>
      <c r="G210" s="26"/>
      <c r="H210" s="26"/>
      <c r="I210" s="26"/>
      <c r="J210" s="26"/>
      <c r="K210" s="26"/>
      <c r="L210" s="26"/>
    </row>
    <row r="211" spans="1:15" ht="38.25" customHeight="1">
      <c r="C211" s="25"/>
      <c r="D211" s="26"/>
      <c r="E211" s="26"/>
      <c r="F211" s="26"/>
      <c r="G211" s="26"/>
      <c r="H211" s="26"/>
      <c r="I211" s="26"/>
      <c r="J211" s="26"/>
      <c r="K211" s="26"/>
      <c r="L211" s="26"/>
    </row>
    <row r="212" spans="1:15" ht="38.25" customHeight="1">
      <c r="C212" s="25"/>
      <c r="D212" s="26"/>
      <c r="E212" s="26"/>
      <c r="F212" s="26"/>
      <c r="G212" s="26"/>
      <c r="H212" s="26"/>
      <c r="I212" s="26"/>
      <c r="J212" s="26"/>
      <c r="K212" s="26"/>
      <c r="L212" s="26"/>
    </row>
    <row r="215" spans="1:15" ht="31.5" customHeight="1">
      <c r="A215" s="1"/>
      <c r="B215" s="1"/>
      <c r="C215" s="2" t="s">
        <v>60</v>
      </c>
      <c r="D215" s="3"/>
      <c r="E215" s="3"/>
      <c r="F215" s="4" t="s">
        <v>0</v>
      </c>
      <c r="G215" s="5"/>
      <c r="H215" s="3"/>
      <c r="I215" s="6"/>
      <c r="J215" s="91" t="s">
        <v>68</v>
      </c>
      <c r="K215" s="92"/>
      <c r="L215" s="92"/>
      <c r="M215" s="92"/>
      <c r="N215" s="1"/>
      <c r="O215" s="1"/>
    </row>
    <row r="216" spans="1:15" ht="26.25" customHeight="1">
      <c r="A216" s="7"/>
      <c r="B216" s="85" t="s">
        <v>34</v>
      </c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7"/>
      <c r="N216" s="7"/>
      <c r="O216" s="7"/>
    </row>
    <row r="217" spans="1:15" ht="33.75">
      <c r="A217" s="7"/>
      <c r="B217" s="30" t="s">
        <v>1</v>
      </c>
      <c r="C217" s="30" t="s">
        <v>2</v>
      </c>
      <c r="D217" s="30" t="s">
        <v>3</v>
      </c>
      <c r="E217" s="31" t="s">
        <v>4</v>
      </c>
      <c r="F217" s="31" t="s">
        <v>5</v>
      </c>
      <c r="G217" s="30" t="s">
        <v>6</v>
      </c>
      <c r="H217" s="30" t="s">
        <v>27</v>
      </c>
      <c r="I217" s="30" t="s">
        <v>7</v>
      </c>
      <c r="J217" s="30" t="s">
        <v>8</v>
      </c>
      <c r="K217" s="30" t="s">
        <v>9</v>
      </c>
      <c r="L217" s="30" t="s">
        <v>10</v>
      </c>
      <c r="M217" s="30" t="s">
        <v>11</v>
      </c>
      <c r="N217" s="7"/>
      <c r="O217" s="7"/>
    </row>
    <row r="218" spans="1:15">
      <c r="A218" s="7"/>
      <c r="B218" s="32" t="s">
        <v>12</v>
      </c>
      <c r="C218" s="32" t="s">
        <v>13</v>
      </c>
      <c r="D218" s="32" t="s">
        <v>14</v>
      </c>
      <c r="E218" s="32" t="s">
        <v>15</v>
      </c>
      <c r="F218" s="32" t="s">
        <v>16</v>
      </c>
      <c r="G218" s="32" t="s">
        <v>17</v>
      </c>
      <c r="H218" s="32" t="s">
        <v>18</v>
      </c>
      <c r="I218" s="32" t="s">
        <v>19</v>
      </c>
      <c r="J218" s="32" t="s">
        <v>20</v>
      </c>
      <c r="K218" s="32" t="s">
        <v>21</v>
      </c>
      <c r="L218" s="32" t="s">
        <v>22</v>
      </c>
      <c r="M218" s="32" t="s">
        <v>23</v>
      </c>
      <c r="N218" s="7"/>
      <c r="O218" s="7"/>
    </row>
    <row r="219" spans="1:15" ht="29.25" customHeight="1">
      <c r="A219" s="8"/>
      <c r="B219" s="23">
        <v>1</v>
      </c>
      <c r="C219" s="84" t="s">
        <v>109</v>
      </c>
      <c r="D219" s="33"/>
      <c r="E219" s="9" t="s">
        <v>24</v>
      </c>
      <c r="F219" s="10" t="s">
        <v>110</v>
      </c>
      <c r="G219" s="11">
        <v>12</v>
      </c>
      <c r="H219" s="9" t="s">
        <v>39</v>
      </c>
      <c r="I219" s="50"/>
      <c r="J219" s="12">
        <f t="shared" ref="J219:J222" si="27">G219*I219</f>
        <v>0</v>
      </c>
      <c r="K219" s="9">
        <v>8</v>
      </c>
      <c r="L219" s="13">
        <f t="shared" ref="L219:L222" si="28">I219+I219*8%</f>
        <v>0</v>
      </c>
      <c r="M219" s="14">
        <f t="shared" ref="M219:M222" si="29">J219+J219*8%</f>
        <v>0</v>
      </c>
      <c r="N219" s="8"/>
      <c r="O219" s="8"/>
    </row>
    <row r="220" spans="1:15" ht="29.25" customHeight="1">
      <c r="A220" s="8"/>
      <c r="B220" s="23">
        <v>2</v>
      </c>
      <c r="C220" s="82"/>
      <c r="D220" s="33"/>
      <c r="E220" s="9" t="s">
        <v>24</v>
      </c>
      <c r="F220" s="10" t="s">
        <v>111</v>
      </c>
      <c r="G220" s="11">
        <v>12</v>
      </c>
      <c r="H220" s="9" t="s">
        <v>39</v>
      </c>
      <c r="I220" s="50"/>
      <c r="J220" s="12">
        <f t="shared" si="27"/>
        <v>0</v>
      </c>
      <c r="K220" s="9">
        <v>8</v>
      </c>
      <c r="L220" s="13">
        <f t="shared" si="28"/>
        <v>0</v>
      </c>
      <c r="M220" s="14">
        <f t="shared" si="29"/>
        <v>0</v>
      </c>
      <c r="N220" s="8"/>
      <c r="O220" s="8"/>
    </row>
    <row r="221" spans="1:15" ht="29.25" customHeight="1">
      <c r="A221" s="8"/>
      <c r="B221" s="23">
        <v>3</v>
      </c>
      <c r="C221" s="82"/>
      <c r="D221" s="33"/>
      <c r="E221" s="9" t="s">
        <v>24</v>
      </c>
      <c r="F221" s="10" t="s">
        <v>112</v>
      </c>
      <c r="G221" s="11">
        <v>200</v>
      </c>
      <c r="H221" s="9" t="s">
        <v>39</v>
      </c>
      <c r="I221" s="50"/>
      <c r="J221" s="12">
        <f t="shared" si="27"/>
        <v>0</v>
      </c>
      <c r="K221" s="9">
        <v>8</v>
      </c>
      <c r="L221" s="13">
        <f t="shared" si="28"/>
        <v>0</v>
      </c>
      <c r="M221" s="14">
        <f t="shared" si="29"/>
        <v>0</v>
      </c>
      <c r="N221" s="8"/>
      <c r="O221" s="8"/>
    </row>
    <row r="222" spans="1:15" ht="29.25" customHeight="1">
      <c r="A222" s="8"/>
      <c r="B222" s="23">
        <v>4</v>
      </c>
      <c r="C222" s="78"/>
      <c r="D222" s="33"/>
      <c r="E222" s="9" t="s">
        <v>24</v>
      </c>
      <c r="F222" s="10" t="s">
        <v>113</v>
      </c>
      <c r="G222" s="11">
        <v>240</v>
      </c>
      <c r="H222" s="9" t="s">
        <v>39</v>
      </c>
      <c r="I222" s="50"/>
      <c r="J222" s="12">
        <f t="shared" si="27"/>
        <v>0</v>
      </c>
      <c r="K222" s="9">
        <v>8</v>
      </c>
      <c r="L222" s="13">
        <f t="shared" si="28"/>
        <v>0</v>
      </c>
      <c r="M222" s="14">
        <f t="shared" si="29"/>
        <v>0</v>
      </c>
      <c r="N222" s="8"/>
      <c r="O222" s="8"/>
    </row>
    <row r="223" spans="1:15" ht="22.5" customHeight="1">
      <c r="A223" s="15"/>
      <c r="B223" s="16"/>
      <c r="C223" s="16"/>
      <c r="D223" s="16"/>
      <c r="E223" s="17"/>
      <c r="F223" s="17"/>
      <c r="G223" s="17"/>
      <c r="H223" s="17"/>
      <c r="I223" s="18" t="s">
        <v>25</v>
      </c>
      <c r="J223" s="19">
        <f>SUM(J219:J222)</f>
        <v>0</v>
      </c>
      <c r="K223" s="20" t="s">
        <v>26</v>
      </c>
      <c r="L223" s="18" t="s">
        <v>26</v>
      </c>
      <c r="M223" s="19">
        <f>SUM(M219:M222)</f>
        <v>0</v>
      </c>
      <c r="N223" s="21"/>
      <c r="O223" s="22"/>
    </row>
    <row r="226" spans="1:15" ht="38.25" customHeight="1">
      <c r="C226" s="89" t="s">
        <v>36</v>
      </c>
      <c r="D226" s="90"/>
      <c r="E226" s="90"/>
      <c r="F226" s="90"/>
      <c r="G226" s="90"/>
      <c r="H226" s="90"/>
      <c r="I226" s="90"/>
      <c r="J226" s="90"/>
      <c r="K226" s="90"/>
      <c r="L226" s="90"/>
    </row>
    <row r="239" spans="1:15" ht="31.5" customHeight="1">
      <c r="A239" s="1"/>
      <c r="B239" s="1"/>
      <c r="C239" s="2" t="s">
        <v>61</v>
      </c>
      <c r="D239" s="3"/>
      <c r="E239" s="3"/>
      <c r="F239" s="4" t="s">
        <v>0</v>
      </c>
      <c r="G239" s="5"/>
      <c r="H239" s="3"/>
      <c r="I239" s="6"/>
      <c r="J239" s="91" t="s">
        <v>67</v>
      </c>
      <c r="K239" s="92"/>
      <c r="L239" s="92"/>
      <c r="M239" s="92"/>
      <c r="N239" s="1"/>
      <c r="O239" s="1"/>
    </row>
    <row r="240" spans="1:15" ht="26.25" customHeight="1">
      <c r="A240" s="7"/>
      <c r="B240" s="85" t="s">
        <v>114</v>
      </c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7"/>
      <c r="N240" s="7"/>
      <c r="O240" s="7"/>
    </row>
    <row r="241" spans="1:15" ht="33.75">
      <c r="A241" s="7"/>
      <c r="B241" s="30" t="s">
        <v>1</v>
      </c>
      <c r="C241" s="30" t="s">
        <v>2</v>
      </c>
      <c r="D241" s="30" t="s">
        <v>3</v>
      </c>
      <c r="E241" s="31" t="s">
        <v>4</v>
      </c>
      <c r="F241" s="31" t="s">
        <v>5</v>
      </c>
      <c r="G241" s="30" t="s">
        <v>6</v>
      </c>
      <c r="H241" s="30" t="s">
        <v>27</v>
      </c>
      <c r="I241" s="30" t="s">
        <v>7</v>
      </c>
      <c r="J241" s="30" t="s">
        <v>8</v>
      </c>
      <c r="K241" s="30" t="s">
        <v>9</v>
      </c>
      <c r="L241" s="30" t="s">
        <v>10</v>
      </c>
      <c r="M241" s="30" t="s">
        <v>11</v>
      </c>
      <c r="N241" s="7"/>
      <c r="O241" s="7"/>
    </row>
    <row r="242" spans="1:15">
      <c r="A242" s="7"/>
      <c r="B242" s="32" t="s">
        <v>12</v>
      </c>
      <c r="C242" s="32" t="s">
        <v>13</v>
      </c>
      <c r="D242" s="32" t="s">
        <v>14</v>
      </c>
      <c r="E242" s="32" t="s">
        <v>15</v>
      </c>
      <c r="F242" s="32" t="s">
        <v>16</v>
      </c>
      <c r="G242" s="32" t="s">
        <v>17</v>
      </c>
      <c r="H242" s="32" t="s">
        <v>18</v>
      </c>
      <c r="I242" s="32" t="s">
        <v>19</v>
      </c>
      <c r="J242" s="32" t="s">
        <v>20</v>
      </c>
      <c r="K242" s="32" t="s">
        <v>21</v>
      </c>
      <c r="L242" s="32" t="s">
        <v>22</v>
      </c>
      <c r="M242" s="32" t="s">
        <v>23</v>
      </c>
      <c r="N242" s="7"/>
      <c r="O242" s="7"/>
    </row>
    <row r="243" spans="1:15" ht="27" customHeight="1">
      <c r="A243" s="8"/>
      <c r="B243" s="23">
        <v>1</v>
      </c>
      <c r="C243" s="84" t="s">
        <v>115</v>
      </c>
      <c r="D243" s="33"/>
      <c r="E243" s="9" t="s">
        <v>81</v>
      </c>
      <c r="F243" s="10" t="s">
        <v>116</v>
      </c>
      <c r="G243" s="11">
        <v>80</v>
      </c>
      <c r="H243" s="9" t="s">
        <v>118</v>
      </c>
      <c r="I243" s="51"/>
      <c r="J243" s="12">
        <f t="shared" ref="J243:J245" si="30">G243*I243</f>
        <v>0</v>
      </c>
      <c r="K243" s="9">
        <v>8</v>
      </c>
      <c r="L243" s="13">
        <f t="shared" ref="L243:L245" si="31">I243+I243*8%</f>
        <v>0</v>
      </c>
      <c r="M243" s="14">
        <f t="shared" ref="M243:M245" si="32">J243+J243*8%</f>
        <v>0</v>
      </c>
      <c r="N243" s="8"/>
      <c r="O243" s="8"/>
    </row>
    <row r="244" spans="1:15" ht="27" customHeight="1">
      <c r="A244" s="8"/>
      <c r="B244" s="23">
        <v>2</v>
      </c>
      <c r="C244" s="93"/>
      <c r="D244" s="33"/>
      <c r="E244" s="9" t="s">
        <v>81</v>
      </c>
      <c r="F244" s="10" t="s">
        <v>117</v>
      </c>
      <c r="G244" s="11">
        <v>80</v>
      </c>
      <c r="H244" s="9" t="s">
        <v>118</v>
      </c>
      <c r="I244" s="51"/>
      <c r="J244" s="12">
        <f t="shared" si="30"/>
        <v>0</v>
      </c>
      <c r="K244" s="9">
        <v>8</v>
      </c>
      <c r="L244" s="13">
        <f t="shared" si="31"/>
        <v>0</v>
      </c>
      <c r="M244" s="14">
        <f t="shared" si="32"/>
        <v>0</v>
      </c>
      <c r="N244" s="8"/>
      <c r="O244" s="8"/>
    </row>
    <row r="245" spans="1:15" ht="27" customHeight="1">
      <c r="A245" s="8"/>
      <c r="B245" s="23">
        <v>3</v>
      </c>
      <c r="C245" s="78"/>
      <c r="D245" s="33"/>
      <c r="E245" s="9" t="s">
        <v>81</v>
      </c>
      <c r="F245" s="10" t="s">
        <v>104</v>
      </c>
      <c r="G245" s="11">
        <v>80</v>
      </c>
      <c r="H245" s="9" t="s">
        <v>118</v>
      </c>
      <c r="I245" s="51"/>
      <c r="J245" s="12">
        <f t="shared" si="30"/>
        <v>0</v>
      </c>
      <c r="K245" s="9">
        <v>8</v>
      </c>
      <c r="L245" s="13">
        <f t="shared" si="31"/>
        <v>0</v>
      </c>
      <c r="M245" s="14">
        <f t="shared" si="32"/>
        <v>0</v>
      </c>
      <c r="N245" s="8"/>
      <c r="O245" s="8"/>
    </row>
    <row r="246" spans="1:15" ht="22.5" customHeight="1">
      <c r="A246" s="15"/>
      <c r="B246" s="16"/>
      <c r="C246" s="16"/>
      <c r="D246" s="16"/>
      <c r="E246" s="17"/>
      <c r="F246" s="17"/>
      <c r="G246" s="17"/>
      <c r="H246" s="17"/>
      <c r="I246" s="18" t="s">
        <v>25</v>
      </c>
      <c r="J246" s="19">
        <f>SUM(J243:J245)</f>
        <v>0</v>
      </c>
      <c r="K246" s="20" t="s">
        <v>26</v>
      </c>
      <c r="L246" s="18" t="s">
        <v>26</v>
      </c>
      <c r="M246" s="19">
        <f>SUM(M243:M245)</f>
        <v>0</v>
      </c>
      <c r="N246" s="21"/>
      <c r="O246" s="22"/>
    </row>
    <row r="248" spans="1:15" ht="38.25" customHeight="1">
      <c r="C248" s="89" t="s">
        <v>138</v>
      </c>
      <c r="D248" s="90"/>
      <c r="E248" s="90"/>
      <c r="F248" s="90"/>
      <c r="G248" s="90"/>
      <c r="H248" s="90"/>
      <c r="I248" s="90"/>
      <c r="J248" s="90"/>
      <c r="K248" s="90"/>
      <c r="L248" s="90"/>
    </row>
    <row r="264" spans="1:15" ht="31.5" customHeight="1">
      <c r="A264" s="1"/>
      <c r="B264" s="1"/>
      <c r="C264" s="2" t="s">
        <v>63</v>
      </c>
      <c r="D264" s="3"/>
      <c r="E264" s="3"/>
      <c r="F264" s="4" t="s">
        <v>0</v>
      </c>
      <c r="G264" s="5"/>
      <c r="H264" s="3"/>
      <c r="I264" s="6"/>
      <c r="J264" s="91" t="s">
        <v>120</v>
      </c>
      <c r="K264" s="92"/>
      <c r="L264" s="92"/>
      <c r="M264" s="92"/>
      <c r="N264" s="1"/>
      <c r="O264" s="1"/>
    </row>
    <row r="265" spans="1:15" ht="26.25" customHeight="1">
      <c r="A265" s="7"/>
      <c r="B265" s="85" t="s">
        <v>119</v>
      </c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7"/>
      <c r="N265" s="7"/>
      <c r="O265" s="7"/>
    </row>
    <row r="266" spans="1:15" ht="33.75">
      <c r="A266" s="7"/>
      <c r="B266" s="30" t="s">
        <v>1</v>
      </c>
      <c r="C266" s="30" t="s">
        <v>2</v>
      </c>
      <c r="D266" s="30" t="s">
        <v>3</v>
      </c>
      <c r="E266" s="31" t="s">
        <v>4</v>
      </c>
      <c r="F266" s="31" t="s">
        <v>5</v>
      </c>
      <c r="G266" s="30" t="s">
        <v>6</v>
      </c>
      <c r="H266" s="30" t="s">
        <v>27</v>
      </c>
      <c r="I266" s="30" t="s">
        <v>7</v>
      </c>
      <c r="J266" s="30" t="s">
        <v>8</v>
      </c>
      <c r="K266" s="30" t="s">
        <v>9</v>
      </c>
      <c r="L266" s="30" t="s">
        <v>10</v>
      </c>
      <c r="M266" s="30" t="s">
        <v>11</v>
      </c>
      <c r="N266" s="7"/>
      <c r="O266" s="7"/>
    </row>
    <row r="267" spans="1:15">
      <c r="A267" s="7"/>
      <c r="B267" s="32" t="s">
        <v>12</v>
      </c>
      <c r="C267" s="32" t="s">
        <v>13</v>
      </c>
      <c r="D267" s="32" t="s">
        <v>14</v>
      </c>
      <c r="E267" s="32" t="s">
        <v>15</v>
      </c>
      <c r="F267" s="32" t="s">
        <v>16</v>
      </c>
      <c r="G267" s="32" t="s">
        <v>17</v>
      </c>
      <c r="H267" s="32" t="s">
        <v>18</v>
      </c>
      <c r="I267" s="32" t="s">
        <v>19</v>
      </c>
      <c r="J267" s="32" t="s">
        <v>20</v>
      </c>
      <c r="K267" s="32" t="s">
        <v>21</v>
      </c>
      <c r="L267" s="32" t="s">
        <v>22</v>
      </c>
      <c r="M267" s="32" t="s">
        <v>23</v>
      </c>
      <c r="N267" s="7"/>
      <c r="O267" s="7"/>
    </row>
    <row r="268" spans="1:15" ht="29.25" customHeight="1">
      <c r="A268" s="8"/>
      <c r="B268" s="23">
        <v>1</v>
      </c>
      <c r="C268" s="24" t="s">
        <v>121</v>
      </c>
      <c r="D268" s="33"/>
      <c r="E268" s="9" t="s">
        <v>24</v>
      </c>
      <c r="F268" s="10" t="s">
        <v>122</v>
      </c>
      <c r="G268" s="11">
        <v>50</v>
      </c>
      <c r="H268" s="9" t="s">
        <v>123</v>
      </c>
      <c r="I268" s="52"/>
      <c r="J268" s="12">
        <f t="shared" ref="J268" si="33">G268*I268</f>
        <v>0</v>
      </c>
      <c r="K268" s="9">
        <v>8</v>
      </c>
      <c r="L268" s="13">
        <f t="shared" ref="L268" si="34">I268+I268*8%</f>
        <v>0</v>
      </c>
      <c r="M268" s="14">
        <f t="shared" ref="M268" si="35">J268+J268*8%</f>
        <v>0</v>
      </c>
      <c r="N268" s="8"/>
      <c r="O268" s="8"/>
    </row>
    <row r="269" spans="1:15" ht="22.5" customHeight="1">
      <c r="A269" s="15"/>
      <c r="B269" s="16"/>
      <c r="C269" s="16"/>
      <c r="D269" s="16"/>
      <c r="E269" s="17"/>
      <c r="F269" s="17"/>
      <c r="G269" s="17"/>
      <c r="H269" s="17"/>
      <c r="I269" s="18" t="s">
        <v>25</v>
      </c>
      <c r="J269" s="19">
        <f>SUM(J268:J268)</f>
        <v>0</v>
      </c>
      <c r="K269" s="20" t="s">
        <v>26</v>
      </c>
      <c r="L269" s="18" t="s">
        <v>26</v>
      </c>
      <c r="M269" s="19">
        <f>SUM(M268:M268)</f>
        <v>0</v>
      </c>
      <c r="N269" s="21"/>
      <c r="O269" s="22"/>
    </row>
    <row r="272" spans="1:15" ht="38.25" customHeight="1">
      <c r="C272" s="89" t="s">
        <v>36</v>
      </c>
      <c r="D272" s="90"/>
      <c r="E272" s="90"/>
      <c r="F272" s="90"/>
      <c r="G272" s="90"/>
      <c r="H272" s="90"/>
      <c r="I272" s="90"/>
      <c r="J272" s="90"/>
      <c r="K272" s="90"/>
      <c r="L272" s="90"/>
    </row>
    <row r="274" spans="1:15" ht="31.5" customHeight="1">
      <c r="A274" s="1"/>
      <c r="B274" s="1"/>
      <c r="C274" s="2" t="s">
        <v>65</v>
      </c>
      <c r="D274" s="3"/>
      <c r="E274" s="3"/>
      <c r="F274" s="4" t="s">
        <v>0</v>
      </c>
      <c r="G274" s="5"/>
      <c r="H274" s="3"/>
      <c r="I274" s="6"/>
      <c r="J274" s="91" t="s">
        <v>120</v>
      </c>
      <c r="K274" s="92"/>
      <c r="L274" s="92"/>
      <c r="M274" s="92"/>
      <c r="N274" s="1"/>
      <c r="O274" s="1"/>
    </row>
    <row r="275" spans="1:15" ht="26.25" customHeight="1">
      <c r="A275" s="7"/>
      <c r="B275" s="85" t="s">
        <v>119</v>
      </c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7"/>
      <c r="N275" s="7"/>
      <c r="O275" s="7"/>
    </row>
    <row r="276" spans="1:15" ht="33.75">
      <c r="A276" s="7"/>
      <c r="B276" s="30" t="s">
        <v>1</v>
      </c>
      <c r="C276" s="30" t="s">
        <v>2</v>
      </c>
      <c r="D276" s="30" t="s">
        <v>3</v>
      </c>
      <c r="E276" s="31" t="s">
        <v>4</v>
      </c>
      <c r="F276" s="31" t="s">
        <v>5</v>
      </c>
      <c r="G276" s="30" t="s">
        <v>6</v>
      </c>
      <c r="H276" s="30" t="s">
        <v>27</v>
      </c>
      <c r="I276" s="30" t="s">
        <v>7</v>
      </c>
      <c r="J276" s="30" t="s">
        <v>8</v>
      </c>
      <c r="K276" s="30" t="s">
        <v>9</v>
      </c>
      <c r="L276" s="30" t="s">
        <v>10</v>
      </c>
      <c r="M276" s="30" t="s">
        <v>11</v>
      </c>
      <c r="N276" s="7"/>
      <c r="O276" s="7"/>
    </row>
    <row r="277" spans="1:15">
      <c r="A277" s="7"/>
      <c r="B277" s="32" t="s">
        <v>12</v>
      </c>
      <c r="C277" s="32" t="s">
        <v>13</v>
      </c>
      <c r="D277" s="32" t="s">
        <v>14</v>
      </c>
      <c r="E277" s="32" t="s">
        <v>15</v>
      </c>
      <c r="F277" s="32" t="s">
        <v>16</v>
      </c>
      <c r="G277" s="32" t="s">
        <v>17</v>
      </c>
      <c r="H277" s="32" t="s">
        <v>18</v>
      </c>
      <c r="I277" s="32" t="s">
        <v>19</v>
      </c>
      <c r="J277" s="32" t="s">
        <v>20</v>
      </c>
      <c r="K277" s="32" t="s">
        <v>21</v>
      </c>
      <c r="L277" s="32" t="s">
        <v>22</v>
      </c>
      <c r="M277" s="32" t="s">
        <v>23</v>
      </c>
      <c r="N277" s="7"/>
      <c r="O277" s="7"/>
    </row>
    <row r="278" spans="1:15" ht="29.25" customHeight="1">
      <c r="A278" s="8"/>
      <c r="B278" s="23">
        <v>1</v>
      </c>
      <c r="C278" s="24" t="s">
        <v>124</v>
      </c>
      <c r="D278" s="33"/>
      <c r="E278" s="9" t="s">
        <v>24</v>
      </c>
      <c r="F278" s="10" t="s">
        <v>46</v>
      </c>
      <c r="G278" s="11">
        <v>300</v>
      </c>
      <c r="H278" s="9" t="s">
        <v>123</v>
      </c>
      <c r="I278" s="53"/>
      <c r="J278" s="12">
        <f t="shared" ref="J278" si="36">G278*I278</f>
        <v>0</v>
      </c>
      <c r="K278" s="9">
        <v>8</v>
      </c>
      <c r="L278" s="13">
        <f t="shared" ref="L278" si="37">I278+I278*8%</f>
        <v>0</v>
      </c>
      <c r="M278" s="14">
        <f t="shared" ref="M278" si="38">J278+J278*8%</f>
        <v>0</v>
      </c>
      <c r="N278" s="8"/>
      <c r="O278" s="8"/>
    </row>
    <row r="279" spans="1:15" ht="22.5" customHeight="1">
      <c r="A279" s="15"/>
      <c r="B279" s="16"/>
      <c r="C279" s="16"/>
      <c r="D279" s="16"/>
      <c r="E279" s="17"/>
      <c r="F279" s="17"/>
      <c r="G279" s="17"/>
      <c r="H279" s="17"/>
      <c r="I279" s="18" t="s">
        <v>25</v>
      </c>
      <c r="J279" s="19">
        <f>SUM(J278:J278)</f>
        <v>0</v>
      </c>
      <c r="K279" s="20" t="s">
        <v>26</v>
      </c>
      <c r="L279" s="18" t="s">
        <v>26</v>
      </c>
      <c r="M279" s="19">
        <f>SUM(M278:M278)</f>
        <v>0</v>
      </c>
      <c r="N279" s="21"/>
      <c r="O279" s="22"/>
    </row>
    <row r="282" spans="1:15" ht="38.25" customHeight="1">
      <c r="C282" s="89" t="s">
        <v>36</v>
      </c>
      <c r="D282" s="90"/>
      <c r="E282" s="90"/>
      <c r="F282" s="90"/>
      <c r="G282" s="90"/>
      <c r="H282" s="90"/>
      <c r="I282" s="90"/>
      <c r="J282" s="90"/>
      <c r="K282" s="90"/>
      <c r="L282" s="90"/>
    </row>
    <row r="285" spans="1:15" ht="31.5" customHeight="1">
      <c r="A285" s="1"/>
      <c r="B285" s="1"/>
      <c r="C285" s="2" t="s">
        <v>125</v>
      </c>
      <c r="D285" s="3"/>
      <c r="E285" s="3"/>
      <c r="F285" s="4" t="s">
        <v>0</v>
      </c>
      <c r="G285" s="5"/>
      <c r="H285" s="3"/>
      <c r="I285" s="6"/>
      <c r="J285" s="91" t="s">
        <v>127</v>
      </c>
      <c r="K285" s="92"/>
      <c r="L285" s="92"/>
      <c r="M285" s="92"/>
      <c r="N285" s="1"/>
      <c r="O285" s="1"/>
    </row>
    <row r="286" spans="1:15" ht="26.25" customHeight="1">
      <c r="A286" s="7"/>
      <c r="B286" s="85" t="s">
        <v>126</v>
      </c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7"/>
      <c r="N286" s="7"/>
      <c r="O286" s="7"/>
    </row>
    <row r="287" spans="1:15" ht="33.75">
      <c r="A287" s="7"/>
      <c r="B287" s="30" t="s">
        <v>1</v>
      </c>
      <c r="C287" s="30" t="s">
        <v>2</v>
      </c>
      <c r="D287" s="30" t="s">
        <v>3</v>
      </c>
      <c r="E287" s="31" t="s">
        <v>4</v>
      </c>
      <c r="F287" s="31" t="s">
        <v>5</v>
      </c>
      <c r="G287" s="30" t="s">
        <v>6</v>
      </c>
      <c r="H287" s="30" t="s">
        <v>27</v>
      </c>
      <c r="I287" s="30" t="s">
        <v>7</v>
      </c>
      <c r="J287" s="30" t="s">
        <v>8</v>
      </c>
      <c r="K287" s="30" t="s">
        <v>9</v>
      </c>
      <c r="L287" s="30" t="s">
        <v>10</v>
      </c>
      <c r="M287" s="30" t="s">
        <v>11</v>
      </c>
      <c r="N287" s="7"/>
      <c r="O287" s="7"/>
    </row>
    <row r="288" spans="1:15">
      <c r="A288" s="7"/>
      <c r="B288" s="32" t="s">
        <v>12</v>
      </c>
      <c r="C288" s="32" t="s">
        <v>13</v>
      </c>
      <c r="D288" s="32" t="s">
        <v>14</v>
      </c>
      <c r="E288" s="32" t="s">
        <v>15</v>
      </c>
      <c r="F288" s="32" t="s">
        <v>16</v>
      </c>
      <c r="G288" s="32" t="s">
        <v>17</v>
      </c>
      <c r="H288" s="32" t="s">
        <v>18</v>
      </c>
      <c r="I288" s="32" t="s">
        <v>19</v>
      </c>
      <c r="J288" s="32" t="s">
        <v>20</v>
      </c>
      <c r="K288" s="32" t="s">
        <v>21</v>
      </c>
      <c r="L288" s="32" t="s">
        <v>22</v>
      </c>
      <c r="M288" s="32" t="s">
        <v>23</v>
      </c>
      <c r="N288" s="7"/>
      <c r="O288" s="7"/>
    </row>
    <row r="289" spans="1:15" ht="51" customHeight="1">
      <c r="A289" s="8"/>
      <c r="B289" s="23">
        <v>1</v>
      </c>
      <c r="C289" s="24" t="s">
        <v>128</v>
      </c>
      <c r="D289" s="33"/>
      <c r="E289" s="9" t="s">
        <v>129</v>
      </c>
      <c r="F289" s="10" t="s">
        <v>130</v>
      </c>
      <c r="G289" s="11">
        <v>24</v>
      </c>
      <c r="H289" s="9" t="s">
        <v>131</v>
      </c>
      <c r="I289" s="54"/>
      <c r="J289" s="12">
        <f t="shared" ref="J289" si="39">G289*I289</f>
        <v>0</v>
      </c>
      <c r="K289" s="9">
        <v>8</v>
      </c>
      <c r="L289" s="13">
        <f t="shared" ref="L289" si="40">I289+I289*8%</f>
        <v>0</v>
      </c>
      <c r="M289" s="14">
        <f t="shared" ref="M289" si="41">J289+J289*8%</f>
        <v>0</v>
      </c>
      <c r="N289" s="8"/>
      <c r="O289" s="8"/>
    </row>
    <row r="290" spans="1:15" ht="22.5" customHeight="1">
      <c r="A290" s="15"/>
      <c r="B290" s="16"/>
      <c r="C290" s="16"/>
      <c r="D290" s="16"/>
      <c r="E290" s="17"/>
      <c r="F290" s="17"/>
      <c r="G290" s="17"/>
      <c r="H290" s="17"/>
      <c r="I290" s="18" t="s">
        <v>25</v>
      </c>
      <c r="J290" s="19">
        <f>SUM(J289:J289)</f>
        <v>0</v>
      </c>
      <c r="K290" s="20" t="s">
        <v>26</v>
      </c>
      <c r="L290" s="18" t="s">
        <v>26</v>
      </c>
      <c r="M290" s="19">
        <f>SUM(M289:M289)</f>
        <v>0</v>
      </c>
      <c r="N290" s="21"/>
      <c r="O290" s="22"/>
    </row>
    <row r="293" spans="1:15" ht="38.25" customHeight="1">
      <c r="C293" s="89" t="s">
        <v>36</v>
      </c>
      <c r="D293" s="90"/>
      <c r="E293" s="90"/>
      <c r="F293" s="90"/>
      <c r="G293" s="90"/>
      <c r="H293" s="90"/>
      <c r="I293" s="90"/>
      <c r="J293" s="90"/>
      <c r="K293" s="90"/>
      <c r="L293" s="90"/>
    </row>
    <row r="310" spans="1:15" ht="31.5" customHeight="1">
      <c r="A310" s="1"/>
      <c r="B310" s="1"/>
      <c r="C310" s="2" t="s">
        <v>134</v>
      </c>
      <c r="D310" s="3"/>
      <c r="E310" s="3"/>
      <c r="F310" s="4" t="s">
        <v>0</v>
      </c>
      <c r="G310" s="5"/>
      <c r="H310" s="3"/>
      <c r="I310" s="6"/>
      <c r="J310" s="91" t="s">
        <v>68</v>
      </c>
      <c r="K310" s="92"/>
      <c r="L310" s="92"/>
      <c r="M310" s="92"/>
      <c r="N310" s="1"/>
      <c r="O310" s="1"/>
    </row>
    <row r="311" spans="1:15" ht="26.25" customHeight="1">
      <c r="A311" s="7"/>
      <c r="B311" s="85" t="s">
        <v>34</v>
      </c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7"/>
      <c r="N311" s="7"/>
      <c r="O311" s="7"/>
    </row>
    <row r="312" spans="1:15" ht="33.75">
      <c r="A312" s="7"/>
      <c r="B312" s="30" t="s">
        <v>1</v>
      </c>
      <c r="C312" s="30" t="s">
        <v>2</v>
      </c>
      <c r="D312" s="30" t="s">
        <v>3</v>
      </c>
      <c r="E312" s="31" t="s">
        <v>4</v>
      </c>
      <c r="F312" s="31" t="s">
        <v>5</v>
      </c>
      <c r="G312" s="30" t="s">
        <v>6</v>
      </c>
      <c r="H312" s="30" t="s">
        <v>27</v>
      </c>
      <c r="I312" s="30" t="s">
        <v>7</v>
      </c>
      <c r="J312" s="30" t="s">
        <v>8</v>
      </c>
      <c r="K312" s="30" t="s">
        <v>9</v>
      </c>
      <c r="L312" s="30" t="s">
        <v>10</v>
      </c>
      <c r="M312" s="30" t="s">
        <v>11</v>
      </c>
      <c r="N312" s="7"/>
      <c r="O312" s="7"/>
    </row>
    <row r="313" spans="1:15">
      <c r="A313" s="7"/>
      <c r="B313" s="32" t="s">
        <v>12</v>
      </c>
      <c r="C313" s="32" t="s">
        <v>13</v>
      </c>
      <c r="D313" s="32" t="s">
        <v>14</v>
      </c>
      <c r="E313" s="32" t="s">
        <v>15</v>
      </c>
      <c r="F313" s="32" t="s">
        <v>16</v>
      </c>
      <c r="G313" s="32" t="s">
        <v>17</v>
      </c>
      <c r="H313" s="32" t="s">
        <v>18</v>
      </c>
      <c r="I313" s="32" t="s">
        <v>19</v>
      </c>
      <c r="J313" s="32" t="s">
        <v>20</v>
      </c>
      <c r="K313" s="32" t="s">
        <v>21</v>
      </c>
      <c r="L313" s="32" t="s">
        <v>22</v>
      </c>
      <c r="M313" s="32" t="s">
        <v>23</v>
      </c>
      <c r="N313" s="7"/>
      <c r="O313" s="7"/>
    </row>
    <row r="314" spans="1:15" ht="29.25" customHeight="1">
      <c r="A314" s="8"/>
      <c r="B314" s="23">
        <v>1</v>
      </c>
      <c r="C314" s="27" t="s">
        <v>132</v>
      </c>
      <c r="D314" s="33"/>
      <c r="E314" s="9" t="s">
        <v>41</v>
      </c>
      <c r="F314" s="10" t="s">
        <v>133</v>
      </c>
      <c r="G314" s="11">
        <v>280</v>
      </c>
      <c r="H314" s="9" t="s">
        <v>43</v>
      </c>
      <c r="I314" s="55"/>
      <c r="J314" s="12">
        <f t="shared" ref="J314" si="42">G314*I314</f>
        <v>0</v>
      </c>
      <c r="K314" s="9">
        <v>8</v>
      </c>
      <c r="L314" s="13">
        <f t="shared" ref="L314" si="43">I314+I314*8%</f>
        <v>0</v>
      </c>
      <c r="M314" s="14">
        <f t="shared" ref="M314" si="44">J314+J314*8%</f>
        <v>0</v>
      </c>
      <c r="N314" s="8"/>
      <c r="O314" s="8"/>
    </row>
    <row r="315" spans="1:15" ht="22.5" customHeight="1">
      <c r="A315" s="15"/>
      <c r="B315" s="16"/>
      <c r="C315" s="16"/>
      <c r="D315" s="16"/>
      <c r="E315" s="17"/>
      <c r="F315" s="17"/>
      <c r="G315" s="17"/>
      <c r="H315" s="17"/>
      <c r="I315" s="18" t="s">
        <v>25</v>
      </c>
      <c r="J315" s="19">
        <f>SUM(J314:J314)</f>
        <v>0</v>
      </c>
      <c r="K315" s="20" t="s">
        <v>26</v>
      </c>
      <c r="L315" s="18" t="s">
        <v>26</v>
      </c>
      <c r="M315" s="19">
        <f>SUM(M314:M314)</f>
        <v>0</v>
      </c>
      <c r="N315" s="21"/>
      <c r="O315" s="22"/>
    </row>
    <row r="318" spans="1:15" ht="38.25" customHeight="1">
      <c r="C318" s="89" t="s">
        <v>36</v>
      </c>
      <c r="D318" s="90"/>
      <c r="E318" s="90"/>
      <c r="F318" s="90"/>
      <c r="G318" s="90"/>
      <c r="H318" s="90"/>
      <c r="I318" s="90"/>
      <c r="J318" s="90"/>
      <c r="K318" s="90"/>
      <c r="L318" s="90"/>
    </row>
    <row r="320" spans="1:15" ht="31.5" customHeight="1">
      <c r="A320" s="1"/>
      <c r="B320" s="1"/>
      <c r="C320" s="2" t="s">
        <v>135</v>
      </c>
      <c r="D320" s="3"/>
      <c r="E320" s="3"/>
      <c r="F320" s="4" t="s">
        <v>0</v>
      </c>
      <c r="G320" s="5"/>
      <c r="H320" s="3"/>
      <c r="I320" s="6"/>
      <c r="J320" s="91" t="s">
        <v>137</v>
      </c>
      <c r="K320" s="92"/>
      <c r="L320" s="92"/>
      <c r="M320" s="92"/>
      <c r="N320" s="1"/>
      <c r="O320" s="1"/>
    </row>
    <row r="321" spans="1:15" ht="26.25" customHeight="1">
      <c r="A321" s="7"/>
      <c r="B321" s="85" t="s">
        <v>136</v>
      </c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7"/>
      <c r="N321" s="7"/>
      <c r="O321" s="7"/>
    </row>
    <row r="322" spans="1:15" ht="33.75">
      <c r="A322" s="7"/>
      <c r="B322" s="30" t="s">
        <v>1</v>
      </c>
      <c r="C322" s="30" t="s">
        <v>2</v>
      </c>
      <c r="D322" s="30" t="s">
        <v>3</v>
      </c>
      <c r="E322" s="31" t="s">
        <v>4</v>
      </c>
      <c r="F322" s="31" t="s">
        <v>5</v>
      </c>
      <c r="G322" s="30" t="s">
        <v>6</v>
      </c>
      <c r="H322" s="30" t="s">
        <v>27</v>
      </c>
      <c r="I322" s="30" t="s">
        <v>7</v>
      </c>
      <c r="J322" s="30" t="s">
        <v>8</v>
      </c>
      <c r="K322" s="30" t="s">
        <v>9</v>
      </c>
      <c r="L322" s="30" t="s">
        <v>10</v>
      </c>
      <c r="M322" s="30" t="s">
        <v>11</v>
      </c>
      <c r="N322" s="7"/>
      <c r="O322" s="7"/>
    </row>
    <row r="323" spans="1:15">
      <c r="A323" s="7"/>
      <c r="B323" s="32" t="s">
        <v>12</v>
      </c>
      <c r="C323" s="32" t="s">
        <v>13</v>
      </c>
      <c r="D323" s="32" t="s">
        <v>14</v>
      </c>
      <c r="E323" s="32" t="s">
        <v>15</v>
      </c>
      <c r="F323" s="32" t="s">
        <v>16</v>
      </c>
      <c r="G323" s="32" t="s">
        <v>17</v>
      </c>
      <c r="H323" s="32" t="s">
        <v>18</v>
      </c>
      <c r="I323" s="32" t="s">
        <v>19</v>
      </c>
      <c r="J323" s="32" t="s">
        <v>20</v>
      </c>
      <c r="K323" s="32" t="s">
        <v>21</v>
      </c>
      <c r="L323" s="32" t="s">
        <v>22</v>
      </c>
      <c r="M323" s="32" t="s">
        <v>23</v>
      </c>
      <c r="N323" s="7"/>
      <c r="O323" s="7"/>
    </row>
    <row r="324" spans="1:15" ht="29.25" customHeight="1">
      <c r="A324" s="8"/>
      <c r="B324" s="23">
        <v>1</v>
      </c>
      <c r="C324" s="27" t="s">
        <v>139</v>
      </c>
      <c r="D324" s="33"/>
      <c r="E324" s="9" t="s">
        <v>24</v>
      </c>
      <c r="F324" s="10" t="s">
        <v>140</v>
      </c>
      <c r="G324" s="11">
        <v>200</v>
      </c>
      <c r="H324" s="9" t="s">
        <v>31</v>
      </c>
      <c r="I324" s="56">
        <v>1272</v>
      </c>
      <c r="J324" s="12">
        <f t="shared" ref="J324" si="45">G324*I324</f>
        <v>254400</v>
      </c>
      <c r="K324" s="9">
        <v>8</v>
      </c>
      <c r="L324" s="13">
        <f t="shared" ref="L324" si="46">I324+I324*8%</f>
        <v>1373.76</v>
      </c>
      <c r="M324" s="14">
        <f t="shared" ref="M324" si="47">J324+J324*8%</f>
        <v>274752</v>
      </c>
      <c r="N324" s="8"/>
      <c r="O324" s="8"/>
    </row>
    <row r="325" spans="1:15" ht="22.5" customHeight="1">
      <c r="A325" s="15"/>
      <c r="B325" s="16"/>
      <c r="C325" s="16"/>
      <c r="D325" s="16"/>
      <c r="E325" s="17"/>
      <c r="F325" s="17"/>
      <c r="G325" s="17"/>
      <c r="H325" s="17"/>
      <c r="I325" s="18" t="s">
        <v>25</v>
      </c>
      <c r="J325" s="19">
        <f>SUM(J324:J324)</f>
        <v>254400</v>
      </c>
      <c r="K325" s="20" t="s">
        <v>26</v>
      </c>
      <c r="L325" s="18" t="s">
        <v>26</v>
      </c>
      <c r="M325" s="19">
        <f>SUM(M324:M324)</f>
        <v>274752</v>
      </c>
      <c r="N325" s="21"/>
      <c r="O325" s="22"/>
    </row>
    <row r="328" spans="1:15" ht="38.25" customHeight="1">
      <c r="C328" s="89" t="s">
        <v>138</v>
      </c>
      <c r="D328" s="90"/>
      <c r="E328" s="90"/>
      <c r="F328" s="90"/>
      <c r="G328" s="90"/>
      <c r="H328" s="90"/>
      <c r="I328" s="90"/>
      <c r="J328" s="90"/>
      <c r="K328" s="90"/>
      <c r="L328" s="90"/>
    </row>
    <row r="331" spans="1:15" ht="31.5" customHeight="1">
      <c r="A331" s="1"/>
      <c r="B331" s="1"/>
      <c r="C331" s="2" t="s">
        <v>141</v>
      </c>
      <c r="D331" s="3"/>
      <c r="E331" s="3"/>
      <c r="F331" s="4" t="s">
        <v>0</v>
      </c>
      <c r="G331" s="5"/>
      <c r="H331" s="3"/>
      <c r="I331" s="6"/>
      <c r="J331" s="91" t="s">
        <v>67</v>
      </c>
      <c r="K331" s="92"/>
      <c r="L331" s="92"/>
      <c r="M331" s="92"/>
      <c r="N331" s="1"/>
      <c r="O331" s="1"/>
    </row>
    <row r="332" spans="1:15" ht="26.25" customHeight="1">
      <c r="A332" s="7"/>
      <c r="B332" s="85" t="s">
        <v>144</v>
      </c>
      <c r="C332" s="86"/>
      <c r="D332" s="86"/>
      <c r="E332" s="86"/>
      <c r="F332" s="86"/>
      <c r="G332" s="86"/>
      <c r="H332" s="86"/>
      <c r="I332" s="86"/>
      <c r="J332" s="86"/>
      <c r="K332" s="86"/>
      <c r="L332" s="86"/>
      <c r="M332" s="87"/>
      <c r="N332" s="7"/>
      <c r="O332" s="7"/>
    </row>
    <row r="333" spans="1:15" ht="33.75">
      <c r="A333" s="7"/>
      <c r="B333" s="30" t="s">
        <v>1</v>
      </c>
      <c r="C333" s="30" t="s">
        <v>2</v>
      </c>
      <c r="D333" s="30" t="s">
        <v>3</v>
      </c>
      <c r="E333" s="31" t="s">
        <v>4</v>
      </c>
      <c r="F333" s="31" t="s">
        <v>5</v>
      </c>
      <c r="G333" s="30" t="s">
        <v>6</v>
      </c>
      <c r="H333" s="30" t="s">
        <v>27</v>
      </c>
      <c r="I333" s="30" t="s">
        <v>7</v>
      </c>
      <c r="J333" s="30" t="s">
        <v>8</v>
      </c>
      <c r="K333" s="30" t="s">
        <v>9</v>
      </c>
      <c r="L333" s="30" t="s">
        <v>10</v>
      </c>
      <c r="M333" s="30" t="s">
        <v>11</v>
      </c>
      <c r="N333" s="7"/>
      <c r="O333" s="7"/>
    </row>
    <row r="334" spans="1:15">
      <c r="A334" s="7"/>
      <c r="B334" s="32" t="s">
        <v>12</v>
      </c>
      <c r="C334" s="32" t="s">
        <v>13</v>
      </c>
      <c r="D334" s="32" t="s">
        <v>14</v>
      </c>
      <c r="E334" s="32" t="s">
        <v>15</v>
      </c>
      <c r="F334" s="32" t="s">
        <v>16</v>
      </c>
      <c r="G334" s="32" t="s">
        <v>17</v>
      </c>
      <c r="H334" s="32" t="s">
        <v>18</v>
      </c>
      <c r="I334" s="32" t="s">
        <v>19</v>
      </c>
      <c r="J334" s="32" t="s">
        <v>20</v>
      </c>
      <c r="K334" s="32" t="s">
        <v>21</v>
      </c>
      <c r="L334" s="32" t="s">
        <v>22</v>
      </c>
      <c r="M334" s="32" t="s">
        <v>23</v>
      </c>
      <c r="N334" s="7"/>
      <c r="O334" s="7"/>
    </row>
    <row r="335" spans="1:15" ht="29.25" customHeight="1">
      <c r="A335" s="8"/>
      <c r="B335" s="23">
        <v>1</v>
      </c>
      <c r="C335" s="77" t="s">
        <v>142</v>
      </c>
      <c r="D335" s="33"/>
      <c r="E335" s="9" t="s">
        <v>24</v>
      </c>
      <c r="F335" s="10" t="s">
        <v>108</v>
      </c>
      <c r="G335" s="11">
        <v>600</v>
      </c>
      <c r="H335" s="9" t="s">
        <v>39</v>
      </c>
      <c r="I335" s="57"/>
      <c r="J335" s="12">
        <f t="shared" ref="J335:J336" si="48">G335*I335</f>
        <v>0</v>
      </c>
      <c r="K335" s="9">
        <v>8</v>
      </c>
      <c r="L335" s="13">
        <f t="shared" ref="L335:L336" si="49">I335+I335*8%</f>
        <v>0</v>
      </c>
      <c r="M335" s="14">
        <f t="shared" ref="M335:M336" si="50">J335+J335*8%</f>
        <v>0</v>
      </c>
      <c r="N335" s="8"/>
      <c r="O335" s="8"/>
    </row>
    <row r="336" spans="1:15" ht="29.25" customHeight="1">
      <c r="A336" s="8"/>
      <c r="B336" s="23">
        <v>2</v>
      </c>
      <c r="C336" s="78"/>
      <c r="D336" s="33"/>
      <c r="E336" s="9" t="s">
        <v>24</v>
      </c>
      <c r="F336" s="10" t="s">
        <v>143</v>
      </c>
      <c r="G336" s="11">
        <v>500</v>
      </c>
      <c r="H336" s="9" t="s">
        <v>39</v>
      </c>
      <c r="I336" s="57"/>
      <c r="J336" s="12">
        <f t="shared" si="48"/>
        <v>0</v>
      </c>
      <c r="K336" s="9">
        <v>8</v>
      </c>
      <c r="L336" s="13">
        <f t="shared" si="49"/>
        <v>0</v>
      </c>
      <c r="M336" s="14">
        <f t="shared" si="50"/>
        <v>0</v>
      </c>
      <c r="N336" s="8"/>
      <c r="O336" s="8"/>
    </row>
    <row r="337" spans="1:15" ht="22.5" customHeight="1">
      <c r="A337" s="15"/>
      <c r="B337" s="16"/>
      <c r="C337" s="16"/>
      <c r="D337" s="16"/>
      <c r="E337" s="17"/>
      <c r="F337" s="17"/>
      <c r="G337" s="17"/>
      <c r="H337" s="17"/>
      <c r="I337" s="18" t="s">
        <v>25</v>
      </c>
      <c r="J337" s="19">
        <f>SUM(J335:J336)</f>
        <v>0</v>
      </c>
      <c r="K337" s="20" t="s">
        <v>26</v>
      </c>
      <c r="L337" s="18" t="s">
        <v>26</v>
      </c>
      <c r="M337" s="19">
        <f>SUM(M335:M336)</f>
        <v>0</v>
      </c>
      <c r="N337" s="21"/>
      <c r="O337" s="22"/>
    </row>
    <row r="340" spans="1:15" ht="38.25" customHeight="1">
      <c r="C340" s="89" t="s">
        <v>138</v>
      </c>
      <c r="D340" s="90"/>
      <c r="E340" s="90"/>
      <c r="F340" s="90"/>
      <c r="G340" s="90"/>
      <c r="H340" s="90"/>
      <c r="I340" s="90"/>
      <c r="J340" s="90"/>
      <c r="K340" s="90"/>
      <c r="L340" s="90"/>
    </row>
    <row r="342" spans="1:15" ht="31.5" customHeight="1">
      <c r="A342" s="1"/>
      <c r="B342" s="1"/>
      <c r="C342" s="2" t="s">
        <v>186</v>
      </c>
      <c r="D342" s="3"/>
      <c r="E342" s="3"/>
      <c r="F342" s="4" t="s">
        <v>0</v>
      </c>
      <c r="G342" s="5"/>
      <c r="H342" s="3"/>
      <c r="I342" s="6"/>
      <c r="J342" s="68" t="s">
        <v>67</v>
      </c>
      <c r="K342" s="68"/>
      <c r="L342" s="68"/>
      <c r="M342" s="68"/>
      <c r="N342" s="1"/>
      <c r="O342" s="1"/>
    </row>
    <row r="343" spans="1:15" ht="26.25" customHeight="1">
      <c r="A343" s="7"/>
      <c r="B343" s="85" t="s">
        <v>145</v>
      </c>
      <c r="C343" s="86"/>
      <c r="D343" s="86"/>
      <c r="E343" s="86"/>
      <c r="F343" s="86"/>
      <c r="G343" s="86"/>
      <c r="H343" s="86"/>
      <c r="I343" s="86"/>
      <c r="J343" s="86"/>
      <c r="K343" s="86"/>
      <c r="L343" s="86"/>
      <c r="M343" s="87"/>
      <c r="N343" s="7"/>
      <c r="O343" s="7"/>
    </row>
    <row r="344" spans="1:15" ht="33.75">
      <c r="A344" s="7"/>
      <c r="B344" s="30" t="s">
        <v>1</v>
      </c>
      <c r="C344" s="30" t="s">
        <v>2</v>
      </c>
      <c r="D344" s="30" t="s">
        <v>3</v>
      </c>
      <c r="E344" s="31" t="s">
        <v>4</v>
      </c>
      <c r="F344" s="31" t="s">
        <v>5</v>
      </c>
      <c r="G344" s="30" t="s">
        <v>6</v>
      </c>
      <c r="H344" s="30" t="s">
        <v>27</v>
      </c>
      <c r="I344" s="30" t="s">
        <v>7</v>
      </c>
      <c r="J344" s="30" t="s">
        <v>8</v>
      </c>
      <c r="K344" s="30" t="s">
        <v>9</v>
      </c>
      <c r="L344" s="30" t="s">
        <v>10</v>
      </c>
      <c r="M344" s="30" t="s">
        <v>11</v>
      </c>
      <c r="N344" s="7"/>
      <c r="O344" s="7"/>
    </row>
    <row r="345" spans="1:15">
      <c r="A345" s="7"/>
      <c r="B345" s="32" t="s">
        <v>12</v>
      </c>
      <c r="C345" s="32" t="s">
        <v>13</v>
      </c>
      <c r="D345" s="32" t="s">
        <v>14</v>
      </c>
      <c r="E345" s="32" t="s">
        <v>15</v>
      </c>
      <c r="F345" s="32" t="s">
        <v>16</v>
      </c>
      <c r="G345" s="32" t="s">
        <v>17</v>
      </c>
      <c r="H345" s="32" t="s">
        <v>18</v>
      </c>
      <c r="I345" s="32" t="s">
        <v>19</v>
      </c>
      <c r="J345" s="32" t="s">
        <v>20</v>
      </c>
      <c r="K345" s="32" t="s">
        <v>21</v>
      </c>
      <c r="L345" s="32" t="s">
        <v>22</v>
      </c>
      <c r="M345" s="32" t="s">
        <v>23</v>
      </c>
      <c r="N345" s="7"/>
      <c r="O345" s="7"/>
    </row>
    <row r="346" spans="1:15" ht="27" customHeight="1">
      <c r="A346" s="8"/>
      <c r="B346" s="23">
        <v>1</v>
      </c>
      <c r="C346" s="24" t="s">
        <v>146</v>
      </c>
      <c r="D346" s="33"/>
      <c r="E346" s="9" t="s">
        <v>24</v>
      </c>
      <c r="F346" s="10" t="s">
        <v>147</v>
      </c>
      <c r="G346" s="11">
        <v>36</v>
      </c>
      <c r="H346" s="9" t="s">
        <v>185</v>
      </c>
      <c r="I346" s="58"/>
      <c r="J346" s="12">
        <f t="shared" ref="J346" si="51">G346*I346</f>
        <v>0</v>
      </c>
      <c r="K346" s="9">
        <v>8</v>
      </c>
      <c r="L346" s="13">
        <f t="shared" ref="L346" si="52">I346+I346*8%</f>
        <v>0</v>
      </c>
      <c r="M346" s="14">
        <f t="shared" ref="M346" si="53">J346+J346*8%</f>
        <v>0</v>
      </c>
      <c r="N346" s="8"/>
      <c r="O346" s="8"/>
    </row>
    <row r="347" spans="1:15" ht="22.5" customHeight="1">
      <c r="A347" s="15"/>
      <c r="B347" s="16"/>
      <c r="C347" s="16"/>
      <c r="D347" s="16"/>
      <c r="E347" s="17"/>
      <c r="F347" s="17"/>
      <c r="G347" s="17"/>
      <c r="H347" s="17"/>
      <c r="I347" s="18" t="s">
        <v>25</v>
      </c>
      <c r="J347" s="19">
        <f>SUM(J346:J346)</f>
        <v>0</v>
      </c>
      <c r="K347" s="20" t="s">
        <v>26</v>
      </c>
      <c r="L347" s="18" t="s">
        <v>26</v>
      </c>
      <c r="M347" s="19">
        <f>SUM(M346:M346)</f>
        <v>0</v>
      </c>
      <c r="N347" s="21"/>
      <c r="O347" s="22"/>
    </row>
    <row r="348" spans="1:15" ht="22.5" customHeight="1">
      <c r="A348" s="15"/>
      <c r="B348" s="16"/>
      <c r="C348" s="16"/>
      <c r="D348" s="16"/>
      <c r="E348" s="17"/>
      <c r="F348" s="17"/>
      <c r="G348" s="17"/>
      <c r="H348" s="17"/>
      <c r="I348" s="16"/>
      <c r="J348" s="28"/>
      <c r="K348" s="21"/>
      <c r="L348" s="16"/>
      <c r="M348" s="28"/>
      <c r="N348" s="21"/>
      <c r="O348" s="22"/>
    </row>
    <row r="349" spans="1:15" ht="22.5" customHeight="1">
      <c r="A349" s="15"/>
      <c r="B349" s="16"/>
      <c r="C349" s="88" t="s">
        <v>148</v>
      </c>
      <c r="D349" s="88"/>
      <c r="E349" s="88"/>
      <c r="F349" s="88"/>
      <c r="G349" s="88"/>
      <c r="H349" s="88"/>
      <c r="I349" s="88"/>
      <c r="J349" s="88"/>
      <c r="K349" s="88"/>
      <c r="L349" s="88"/>
      <c r="M349" s="88"/>
      <c r="N349" s="21"/>
      <c r="O349" s="22"/>
    </row>
    <row r="352" spans="1:15" ht="31.5" customHeight="1">
      <c r="A352" s="1"/>
      <c r="B352" s="1"/>
      <c r="C352" s="2" t="s">
        <v>187</v>
      </c>
      <c r="D352" s="3"/>
      <c r="E352" s="3"/>
      <c r="F352" s="4" t="s">
        <v>0</v>
      </c>
      <c r="G352" s="5"/>
      <c r="H352" s="3"/>
      <c r="I352" s="6"/>
      <c r="J352" s="68" t="s">
        <v>68</v>
      </c>
      <c r="K352" s="68"/>
      <c r="L352" s="68"/>
      <c r="M352" s="68"/>
      <c r="N352" s="1"/>
      <c r="O352" s="1"/>
    </row>
    <row r="353" spans="1:15" ht="26.25" customHeight="1">
      <c r="A353" s="7"/>
      <c r="B353" s="79" t="s">
        <v>34</v>
      </c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1"/>
      <c r="N353" s="7"/>
      <c r="O353" s="7"/>
    </row>
    <row r="354" spans="1:15" ht="33.75">
      <c r="A354" s="7"/>
      <c r="B354" s="30" t="s">
        <v>1</v>
      </c>
      <c r="C354" s="30" t="s">
        <v>2</v>
      </c>
      <c r="D354" s="30" t="s">
        <v>3</v>
      </c>
      <c r="E354" s="31" t="s">
        <v>4</v>
      </c>
      <c r="F354" s="31" t="s">
        <v>5</v>
      </c>
      <c r="G354" s="30" t="s">
        <v>6</v>
      </c>
      <c r="H354" s="30" t="s">
        <v>27</v>
      </c>
      <c r="I354" s="30" t="s">
        <v>7</v>
      </c>
      <c r="J354" s="30" t="s">
        <v>8</v>
      </c>
      <c r="K354" s="30" t="s">
        <v>9</v>
      </c>
      <c r="L354" s="30" t="s">
        <v>10</v>
      </c>
      <c r="M354" s="30" t="s">
        <v>11</v>
      </c>
      <c r="N354" s="7"/>
      <c r="O354" s="7"/>
    </row>
    <row r="355" spans="1:15">
      <c r="A355" s="7"/>
      <c r="B355" s="32" t="s">
        <v>12</v>
      </c>
      <c r="C355" s="32" t="s">
        <v>13</v>
      </c>
      <c r="D355" s="32" t="s">
        <v>14</v>
      </c>
      <c r="E355" s="32" t="s">
        <v>15</v>
      </c>
      <c r="F355" s="32" t="s">
        <v>16</v>
      </c>
      <c r="G355" s="32" t="s">
        <v>17</v>
      </c>
      <c r="H355" s="32" t="s">
        <v>18</v>
      </c>
      <c r="I355" s="32" t="s">
        <v>19</v>
      </c>
      <c r="J355" s="32" t="s">
        <v>20</v>
      </c>
      <c r="K355" s="32" t="s">
        <v>21</v>
      </c>
      <c r="L355" s="32" t="s">
        <v>22</v>
      </c>
      <c r="M355" s="32" t="s">
        <v>23</v>
      </c>
      <c r="N355" s="7"/>
      <c r="O355" s="7"/>
    </row>
    <row r="356" spans="1:15" ht="27" customHeight="1">
      <c r="A356" s="8"/>
      <c r="B356" s="23">
        <v>1</v>
      </c>
      <c r="C356" s="84" t="s">
        <v>149</v>
      </c>
      <c r="D356" s="33"/>
      <c r="E356" s="9" t="s">
        <v>41</v>
      </c>
      <c r="F356" s="10" t="s">
        <v>40</v>
      </c>
      <c r="G356" s="11">
        <v>6</v>
      </c>
      <c r="H356" s="9" t="s">
        <v>150</v>
      </c>
      <c r="I356" s="59"/>
      <c r="J356" s="12">
        <f t="shared" ref="J356:J360" si="54">G356*I356</f>
        <v>0</v>
      </c>
      <c r="K356" s="9">
        <v>8</v>
      </c>
      <c r="L356" s="13">
        <f t="shared" ref="L356:L360" si="55">I356+I356*8%</f>
        <v>0</v>
      </c>
      <c r="M356" s="14">
        <f t="shared" ref="M356:M360" si="56">J356+J356*8%</f>
        <v>0</v>
      </c>
      <c r="N356" s="8"/>
      <c r="O356" s="8"/>
    </row>
    <row r="357" spans="1:15" ht="27" customHeight="1">
      <c r="A357" s="8"/>
      <c r="B357" s="23">
        <v>2</v>
      </c>
      <c r="C357" s="82"/>
      <c r="D357" s="33"/>
      <c r="E357" s="9" t="s">
        <v>41</v>
      </c>
      <c r="F357" s="10" t="s">
        <v>151</v>
      </c>
      <c r="G357" s="11">
        <v>12</v>
      </c>
      <c r="H357" s="9" t="s">
        <v>150</v>
      </c>
      <c r="I357" s="59"/>
      <c r="J357" s="12">
        <f t="shared" si="54"/>
        <v>0</v>
      </c>
      <c r="K357" s="9">
        <v>8</v>
      </c>
      <c r="L357" s="13">
        <f t="shared" si="55"/>
        <v>0</v>
      </c>
      <c r="M357" s="14">
        <f t="shared" si="56"/>
        <v>0</v>
      </c>
      <c r="N357" s="8"/>
      <c r="O357" s="8"/>
    </row>
    <row r="358" spans="1:15" ht="27" customHeight="1">
      <c r="A358" s="8"/>
      <c r="B358" s="23">
        <v>3</v>
      </c>
      <c r="C358" s="82"/>
      <c r="D358" s="33"/>
      <c r="E358" s="9" t="s">
        <v>41</v>
      </c>
      <c r="F358" s="10" t="s">
        <v>152</v>
      </c>
      <c r="G358" s="11">
        <v>30</v>
      </c>
      <c r="H358" s="9" t="s">
        <v>150</v>
      </c>
      <c r="I358" s="59"/>
      <c r="J358" s="12">
        <f t="shared" si="54"/>
        <v>0</v>
      </c>
      <c r="K358" s="9">
        <v>8</v>
      </c>
      <c r="L358" s="13">
        <f t="shared" si="55"/>
        <v>0</v>
      </c>
      <c r="M358" s="14">
        <f t="shared" si="56"/>
        <v>0</v>
      </c>
      <c r="N358" s="8"/>
      <c r="O358" s="8"/>
    </row>
    <row r="359" spans="1:15" ht="27" customHeight="1">
      <c r="A359" s="8"/>
      <c r="B359" s="23">
        <v>4</v>
      </c>
      <c r="C359" s="82"/>
      <c r="D359" s="33"/>
      <c r="E359" s="9" t="s">
        <v>41</v>
      </c>
      <c r="F359" s="10" t="s">
        <v>153</v>
      </c>
      <c r="G359" s="11">
        <v>160</v>
      </c>
      <c r="H359" s="9" t="s">
        <v>150</v>
      </c>
      <c r="I359" s="59"/>
      <c r="J359" s="12">
        <f t="shared" si="54"/>
        <v>0</v>
      </c>
      <c r="K359" s="9">
        <v>8</v>
      </c>
      <c r="L359" s="13">
        <f t="shared" si="55"/>
        <v>0</v>
      </c>
      <c r="M359" s="14">
        <f t="shared" si="56"/>
        <v>0</v>
      </c>
      <c r="N359" s="8"/>
      <c r="O359" s="8"/>
    </row>
    <row r="360" spans="1:15" ht="27" customHeight="1">
      <c r="A360" s="8"/>
      <c r="B360" s="23">
        <v>5</v>
      </c>
      <c r="C360" s="78"/>
      <c r="D360" s="33"/>
      <c r="E360" s="9" t="s">
        <v>41</v>
      </c>
      <c r="F360" s="10" t="s">
        <v>154</v>
      </c>
      <c r="G360" s="11">
        <v>520</v>
      </c>
      <c r="H360" s="9" t="s">
        <v>150</v>
      </c>
      <c r="I360" s="59"/>
      <c r="J360" s="12">
        <f t="shared" si="54"/>
        <v>0</v>
      </c>
      <c r="K360" s="9">
        <v>8</v>
      </c>
      <c r="L360" s="13">
        <f t="shared" si="55"/>
        <v>0</v>
      </c>
      <c r="M360" s="14">
        <f t="shared" si="56"/>
        <v>0</v>
      </c>
      <c r="N360" s="8"/>
      <c r="O360" s="8"/>
    </row>
    <row r="361" spans="1:15" ht="22.5" customHeight="1">
      <c r="A361" s="15"/>
      <c r="B361" s="16"/>
      <c r="C361" s="16"/>
      <c r="D361" s="16"/>
      <c r="E361" s="17"/>
      <c r="F361" s="17"/>
      <c r="G361" s="17"/>
      <c r="H361" s="17"/>
      <c r="I361" s="18" t="s">
        <v>25</v>
      </c>
      <c r="J361" s="19">
        <f>SUM(J356:J360)</f>
        <v>0</v>
      </c>
      <c r="K361" s="20" t="s">
        <v>26</v>
      </c>
      <c r="L361" s="18" t="s">
        <v>26</v>
      </c>
      <c r="M361" s="19">
        <f>SUM(M356:M360)</f>
        <v>0</v>
      </c>
      <c r="N361" s="21"/>
      <c r="O361" s="22"/>
    </row>
    <row r="362" spans="1:15" ht="22.5" customHeight="1">
      <c r="A362" s="15"/>
      <c r="B362" s="16"/>
      <c r="C362" s="16"/>
      <c r="D362" s="16"/>
      <c r="E362" s="17"/>
      <c r="F362" s="17"/>
      <c r="G362" s="17"/>
      <c r="H362" s="17"/>
      <c r="I362" s="16"/>
      <c r="J362" s="28"/>
      <c r="K362" s="21"/>
      <c r="L362" s="16"/>
      <c r="M362" s="28"/>
      <c r="N362" s="21"/>
      <c r="O362" s="22"/>
    </row>
    <row r="363" spans="1:15" ht="22.5" customHeight="1">
      <c r="A363" s="15"/>
      <c r="B363" s="83" t="s">
        <v>155</v>
      </c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21"/>
      <c r="O363" s="22"/>
    </row>
    <row r="376" spans="1:15" ht="31.5" customHeight="1">
      <c r="A376" s="1"/>
      <c r="B376" s="1"/>
      <c r="C376" s="2" t="s">
        <v>188</v>
      </c>
      <c r="D376" s="3"/>
      <c r="E376" s="3"/>
      <c r="F376" s="4" t="s">
        <v>0</v>
      </c>
      <c r="G376" s="5"/>
      <c r="H376" s="3"/>
      <c r="I376" s="6"/>
      <c r="J376" s="68" t="s">
        <v>156</v>
      </c>
      <c r="K376" s="68"/>
      <c r="L376" s="68"/>
      <c r="M376" s="68"/>
      <c r="N376" s="1"/>
      <c r="O376" s="1"/>
    </row>
    <row r="377" spans="1:15" ht="26.25" customHeight="1">
      <c r="A377" s="7"/>
      <c r="B377" s="79" t="s">
        <v>157</v>
      </c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1"/>
      <c r="N377" s="7"/>
      <c r="O377" s="7"/>
    </row>
    <row r="378" spans="1:15" ht="33.75">
      <c r="A378" s="7"/>
      <c r="B378" s="30" t="s">
        <v>1</v>
      </c>
      <c r="C378" s="30" t="s">
        <v>2</v>
      </c>
      <c r="D378" s="30" t="s">
        <v>3</v>
      </c>
      <c r="E378" s="31" t="s">
        <v>4</v>
      </c>
      <c r="F378" s="31" t="s">
        <v>5</v>
      </c>
      <c r="G378" s="30" t="s">
        <v>6</v>
      </c>
      <c r="H378" s="30" t="s">
        <v>27</v>
      </c>
      <c r="I378" s="30" t="s">
        <v>7</v>
      </c>
      <c r="J378" s="30" t="s">
        <v>8</v>
      </c>
      <c r="K378" s="30" t="s">
        <v>9</v>
      </c>
      <c r="L378" s="30" t="s">
        <v>10</v>
      </c>
      <c r="M378" s="30" t="s">
        <v>11</v>
      </c>
      <c r="N378" s="7"/>
      <c r="O378" s="7"/>
    </row>
    <row r="379" spans="1:15">
      <c r="A379" s="7"/>
      <c r="B379" s="32" t="s">
        <v>12</v>
      </c>
      <c r="C379" s="32" t="s">
        <v>13</v>
      </c>
      <c r="D379" s="32" t="s">
        <v>14</v>
      </c>
      <c r="E379" s="32" t="s">
        <v>15</v>
      </c>
      <c r="F379" s="32" t="s">
        <v>16</v>
      </c>
      <c r="G379" s="32" t="s">
        <v>17</v>
      </c>
      <c r="H379" s="32" t="s">
        <v>18</v>
      </c>
      <c r="I379" s="32" t="s">
        <v>19</v>
      </c>
      <c r="J379" s="32" t="s">
        <v>20</v>
      </c>
      <c r="K379" s="32" t="s">
        <v>21</v>
      </c>
      <c r="L379" s="32" t="s">
        <v>22</v>
      </c>
      <c r="M379" s="32" t="s">
        <v>23</v>
      </c>
      <c r="N379" s="7"/>
      <c r="O379" s="7"/>
    </row>
    <row r="380" spans="1:15" ht="24" customHeight="1">
      <c r="A380" s="8"/>
      <c r="B380" s="23">
        <v>1</v>
      </c>
      <c r="C380" s="77" t="s">
        <v>158</v>
      </c>
      <c r="D380" s="33"/>
      <c r="E380" s="9" t="s">
        <v>62</v>
      </c>
      <c r="F380" s="10" t="s">
        <v>88</v>
      </c>
      <c r="G380" s="11">
        <v>120</v>
      </c>
      <c r="H380" s="9" t="s">
        <v>131</v>
      </c>
      <c r="I380" s="60"/>
      <c r="J380" s="12">
        <f t="shared" ref="J380:J382" si="57">G380*I380</f>
        <v>0</v>
      </c>
      <c r="K380" s="9">
        <v>8</v>
      </c>
      <c r="L380" s="13">
        <f t="shared" ref="L380:L382" si="58">I380+I380*8%</f>
        <v>0</v>
      </c>
      <c r="M380" s="14">
        <f t="shared" ref="M380:M382" si="59">J380+J380*8%</f>
        <v>0</v>
      </c>
      <c r="N380" s="8"/>
      <c r="O380" s="8"/>
    </row>
    <row r="381" spans="1:15" ht="24" customHeight="1">
      <c r="A381" s="8"/>
      <c r="B381" s="23">
        <v>2</v>
      </c>
      <c r="C381" s="82"/>
      <c r="D381" s="33"/>
      <c r="E381" s="9" t="s">
        <v>62</v>
      </c>
      <c r="F381" s="10" t="s">
        <v>189</v>
      </c>
      <c r="G381" s="11">
        <v>100</v>
      </c>
      <c r="H381" s="9" t="s">
        <v>131</v>
      </c>
      <c r="I381" s="60"/>
      <c r="J381" s="12">
        <f t="shared" si="57"/>
        <v>0</v>
      </c>
      <c r="K381" s="9">
        <v>8</v>
      </c>
      <c r="L381" s="13">
        <f t="shared" si="58"/>
        <v>0</v>
      </c>
      <c r="M381" s="14">
        <f t="shared" si="59"/>
        <v>0</v>
      </c>
      <c r="N381" s="8"/>
      <c r="O381" s="8"/>
    </row>
    <row r="382" spans="1:15" ht="24" customHeight="1">
      <c r="A382" s="8"/>
      <c r="B382" s="23">
        <v>3</v>
      </c>
      <c r="C382" s="78"/>
      <c r="D382" s="33"/>
      <c r="E382" s="9" t="s">
        <v>62</v>
      </c>
      <c r="F382" s="10" t="s">
        <v>190</v>
      </c>
      <c r="G382" s="11">
        <v>80</v>
      </c>
      <c r="H382" s="9" t="s">
        <v>131</v>
      </c>
      <c r="I382" s="60"/>
      <c r="J382" s="12">
        <f t="shared" si="57"/>
        <v>0</v>
      </c>
      <c r="K382" s="9">
        <v>8</v>
      </c>
      <c r="L382" s="13">
        <f t="shared" si="58"/>
        <v>0</v>
      </c>
      <c r="M382" s="14">
        <f t="shared" si="59"/>
        <v>0</v>
      </c>
      <c r="N382" s="8"/>
      <c r="O382" s="8"/>
    </row>
    <row r="383" spans="1:15" ht="22.5" customHeight="1">
      <c r="A383" s="15"/>
      <c r="B383" s="16"/>
      <c r="C383" s="16"/>
      <c r="D383" s="16"/>
      <c r="E383" s="17"/>
      <c r="F383" s="17"/>
      <c r="G383" s="17"/>
      <c r="H383" s="17"/>
      <c r="I383" s="18" t="s">
        <v>25</v>
      </c>
      <c r="J383" s="19">
        <f>SUM(J380:J382)</f>
        <v>0</v>
      </c>
      <c r="K383" s="20" t="s">
        <v>26</v>
      </c>
      <c r="L383" s="18" t="s">
        <v>26</v>
      </c>
      <c r="M383" s="19">
        <f>SUM(M380:M382)</f>
        <v>0</v>
      </c>
      <c r="N383" s="21"/>
      <c r="O383" s="22"/>
    </row>
    <row r="385" spans="1:15" ht="22.5" customHeight="1">
      <c r="A385" s="15"/>
      <c r="B385" s="83" t="s">
        <v>159</v>
      </c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21"/>
      <c r="O385" s="22"/>
    </row>
    <row r="388" spans="1:15" ht="31.5" customHeight="1">
      <c r="A388" s="1"/>
      <c r="B388" s="1"/>
      <c r="C388" s="2" t="s">
        <v>191</v>
      </c>
      <c r="D388" s="3"/>
      <c r="E388" s="3"/>
      <c r="F388" s="4" t="s">
        <v>0</v>
      </c>
      <c r="G388" s="5"/>
      <c r="H388" s="3"/>
      <c r="I388" s="6"/>
      <c r="J388" s="68" t="s">
        <v>160</v>
      </c>
      <c r="K388" s="68"/>
      <c r="L388" s="68"/>
      <c r="M388" s="68"/>
      <c r="N388" s="1"/>
      <c r="O388" s="1"/>
    </row>
    <row r="389" spans="1:15" ht="26.25" customHeight="1">
      <c r="A389" s="7"/>
      <c r="B389" s="79" t="s">
        <v>161</v>
      </c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1"/>
      <c r="N389" s="7"/>
      <c r="O389" s="7"/>
    </row>
    <row r="390" spans="1:15" ht="33.75">
      <c r="A390" s="7"/>
      <c r="B390" s="30" t="s">
        <v>1</v>
      </c>
      <c r="C390" s="30" t="s">
        <v>2</v>
      </c>
      <c r="D390" s="30" t="s">
        <v>3</v>
      </c>
      <c r="E390" s="31" t="s">
        <v>4</v>
      </c>
      <c r="F390" s="31" t="s">
        <v>5</v>
      </c>
      <c r="G390" s="30" t="s">
        <v>6</v>
      </c>
      <c r="H390" s="30" t="s">
        <v>27</v>
      </c>
      <c r="I390" s="30" t="s">
        <v>7</v>
      </c>
      <c r="J390" s="30" t="s">
        <v>8</v>
      </c>
      <c r="K390" s="30" t="s">
        <v>9</v>
      </c>
      <c r="L390" s="30" t="s">
        <v>10</v>
      </c>
      <c r="M390" s="30" t="s">
        <v>11</v>
      </c>
      <c r="N390" s="7"/>
      <c r="O390" s="7"/>
    </row>
    <row r="391" spans="1:15">
      <c r="A391" s="7"/>
      <c r="B391" s="32" t="s">
        <v>12</v>
      </c>
      <c r="C391" s="32" t="s">
        <v>13</v>
      </c>
      <c r="D391" s="32" t="s">
        <v>14</v>
      </c>
      <c r="E391" s="32" t="s">
        <v>15</v>
      </c>
      <c r="F391" s="32" t="s">
        <v>16</v>
      </c>
      <c r="G391" s="32" t="s">
        <v>17</v>
      </c>
      <c r="H391" s="32" t="s">
        <v>18</v>
      </c>
      <c r="I391" s="32" t="s">
        <v>19</v>
      </c>
      <c r="J391" s="32" t="s">
        <v>20</v>
      </c>
      <c r="K391" s="32" t="s">
        <v>21</v>
      </c>
      <c r="L391" s="32" t="s">
        <v>22</v>
      </c>
      <c r="M391" s="32" t="s">
        <v>23</v>
      </c>
      <c r="N391" s="7"/>
      <c r="O391" s="7"/>
    </row>
    <row r="392" spans="1:15" ht="50.25" customHeight="1">
      <c r="A392" s="8"/>
      <c r="B392" s="23">
        <v>1</v>
      </c>
      <c r="C392" s="27" t="s">
        <v>162</v>
      </c>
      <c r="D392" s="33"/>
      <c r="E392" s="9" t="s">
        <v>24</v>
      </c>
      <c r="F392" s="10" t="s">
        <v>163</v>
      </c>
      <c r="G392" s="11">
        <v>60</v>
      </c>
      <c r="H392" s="9" t="s">
        <v>39</v>
      </c>
      <c r="I392" s="61"/>
      <c r="J392" s="12">
        <f t="shared" ref="J392" si="60">G392*I392</f>
        <v>0</v>
      </c>
      <c r="K392" s="9">
        <v>8</v>
      </c>
      <c r="L392" s="13">
        <f t="shared" ref="L392" si="61">I392+I392*8%</f>
        <v>0</v>
      </c>
      <c r="M392" s="14">
        <f t="shared" ref="M392" si="62">J392+J392*8%</f>
        <v>0</v>
      </c>
      <c r="N392" s="8"/>
      <c r="O392" s="8"/>
    </row>
    <row r="393" spans="1:15" ht="22.5" customHeight="1">
      <c r="A393" s="15"/>
      <c r="B393" s="16"/>
      <c r="C393" s="16"/>
      <c r="D393" s="16"/>
      <c r="E393" s="17"/>
      <c r="F393" s="17"/>
      <c r="G393" s="17"/>
      <c r="H393" s="17"/>
      <c r="I393" s="18" t="s">
        <v>25</v>
      </c>
      <c r="J393" s="19">
        <f>SUM(J392)</f>
        <v>0</v>
      </c>
      <c r="K393" s="20" t="s">
        <v>26</v>
      </c>
      <c r="L393" s="18" t="s">
        <v>26</v>
      </c>
      <c r="M393" s="19">
        <f>SUM(M392)</f>
        <v>0</v>
      </c>
      <c r="N393" s="21"/>
      <c r="O393" s="22"/>
    </row>
    <row r="395" spans="1:15" ht="22.5" customHeight="1">
      <c r="A395" s="15"/>
      <c r="B395" s="83" t="s">
        <v>159</v>
      </c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21"/>
      <c r="O395" s="22"/>
    </row>
    <row r="398" spans="1:15" ht="31.5" customHeight="1">
      <c r="A398" s="1"/>
      <c r="B398" s="1"/>
      <c r="C398" s="2" t="s">
        <v>192</v>
      </c>
      <c r="D398" s="3"/>
      <c r="E398" s="3"/>
      <c r="F398" s="4" t="s">
        <v>0</v>
      </c>
      <c r="G398" s="5"/>
      <c r="H398" s="3"/>
      <c r="I398" s="6"/>
      <c r="J398" s="68" t="s">
        <v>164</v>
      </c>
      <c r="K398" s="68"/>
      <c r="L398" s="68"/>
      <c r="M398" s="68"/>
      <c r="N398" s="1"/>
      <c r="O398" s="1"/>
    </row>
    <row r="399" spans="1:15" ht="26.25" customHeight="1">
      <c r="A399" s="7"/>
      <c r="B399" s="79" t="s">
        <v>165</v>
      </c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1"/>
      <c r="N399" s="7"/>
      <c r="O399" s="7"/>
    </row>
    <row r="400" spans="1:15" ht="33.75">
      <c r="A400" s="7"/>
      <c r="B400" s="30" t="s">
        <v>1</v>
      </c>
      <c r="C400" s="30" t="s">
        <v>2</v>
      </c>
      <c r="D400" s="30" t="s">
        <v>3</v>
      </c>
      <c r="E400" s="31" t="s">
        <v>4</v>
      </c>
      <c r="F400" s="31" t="s">
        <v>5</v>
      </c>
      <c r="G400" s="30" t="s">
        <v>6</v>
      </c>
      <c r="H400" s="30" t="s">
        <v>27</v>
      </c>
      <c r="I400" s="30" t="s">
        <v>7</v>
      </c>
      <c r="J400" s="30" t="s">
        <v>8</v>
      </c>
      <c r="K400" s="30" t="s">
        <v>9</v>
      </c>
      <c r="L400" s="30" t="s">
        <v>10</v>
      </c>
      <c r="M400" s="30" t="s">
        <v>11</v>
      </c>
      <c r="N400" s="7"/>
      <c r="O400" s="7"/>
    </row>
    <row r="401" spans="1:15">
      <c r="A401" s="7"/>
      <c r="B401" s="32" t="s">
        <v>12</v>
      </c>
      <c r="C401" s="32" t="s">
        <v>13</v>
      </c>
      <c r="D401" s="32" t="s">
        <v>14</v>
      </c>
      <c r="E401" s="32" t="s">
        <v>15</v>
      </c>
      <c r="F401" s="32" t="s">
        <v>16</v>
      </c>
      <c r="G401" s="32" t="s">
        <v>17</v>
      </c>
      <c r="H401" s="32" t="s">
        <v>18</v>
      </c>
      <c r="I401" s="32" t="s">
        <v>19</v>
      </c>
      <c r="J401" s="32" t="s">
        <v>20</v>
      </c>
      <c r="K401" s="32" t="s">
        <v>21</v>
      </c>
      <c r="L401" s="32" t="s">
        <v>22</v>
      </c>
      <c r="M401" s="32" t="s">
        <v>23</v>
      </c>
      <c r="N401" s="7"/>
      <c r="O401" s="7"/>
    </row>
    <row r="402" spans="1:15" ht="33" customHeight="1">
      <c r="A402" s="8"/>
      <c r="B402" s="23">
        <v>1</v>
      </c>
      <c r="C402" s="77" t="s">
        <v>166</v>
      </c>
      <c r="D402" s="33"/>
      <c r="E402" s="9" t="s">
        <v>24</v>
      </c>
      <c r="F402" s="10" t="s">
        <v>167</v>
      </c>
      <c r="G402" s="11">
        <v>200</v>
      </c>
      <c r="H402" s="9" t="s">
        <v>168</v>
      </c>
      <c r="I402" s="62"/>
      <c r="J402" s="12">
        <f t="shared" ref="J402:J403" si="63">G402*I402</f>
        <v>0</v>
      </c>
      <c r="K402" s="9">
        <v>8</v>
      </c>
      <c r="L402" s="13">
        <f t="shared" ref="L402:L403" si="64">I402+I402*8%</f>
        <v>0</v>
      </c>
      <c r="M402" s="14">
        <f t="shared" ref="M402:M403" si="65">J402+J402*8%</f>
        <v>0</v>
      </c>
      <c r="N402" s="8"/>
      <c r="O402" s="8"/>
    </row>
    <row r="403" spans="1:15" ht="30" customHeight="1">
      <c r="A403" s="8"/>
      <c r="B403" s="23">
        <v>2</v>
      </c>
      <c r="C403" s="78"/>
      <c r="D403" s="33"/>
      <c r="E403" s="9" t="s">
        <v>24</v>
      </c>
      <c r="F403" s="10" t="s">
        <v>169</v>
      </c>
      <c r="G403" s="11">
        <v>300</v>
      </c>
      <c r="H403" s="9" t="s">
        <v>168</v>
      </c>
      <c r="I403" s="62"/>
      <c r="J403" s="12">
        <f t="shared" si="63"/>
        <v>0</v>
      </c>
      <c r="K403" s="9">
        <v>8</v>
      </c>
      <c r="L403" s="13">
        <f t="shared" si="64"/>
        <v>0</v>
      </c>
      <c r="M403" s="14">
        <f t="shared" si="65"/>
        <v>0</v>
      </c>
      <c r="N403" s="8"/>
      <c r="O403" s="8"/>
    </row>
    <row r="404" spans="1:15" ht="22.5" customHeight="1">
      <c r="A404" s="15"/>
      <c r="B404" s="16"/>
      <c r="C404" s="16"/>
      <c r="D404" s="16"/>
      <c r="E404" s="17"/>
      <c r="F404" s="17"/>
      <c r="G404" s="17"/>
      <c r="H404" s="17"/>
      <c r="I404" s="18" t="s">
        <v>25</v>
      </c>
      <c r="J404" s="19">
        <f>SUM(J402:J403)</f>
        <v>0</v>
      </c>
      <c r="K404" s="20" t="s">
        <v>26</v>
      </c>
      <c r="L404" s="18" t="s">
        <v>26</v>
      </c>
      <c r="M404" s="19">
        <f>SUM(M402:M403)</f>
        <v>0</v>
      </c>
      <c r="N404" s="21"/>
      <c r="O404" s="22"/>
    </row>
    <row r="424" spans="1:15" ht="31.5" customHeight="1">
      <c r="A424" s="1"/>
      <c r="B424" s="1"/>
      <c r="C424" s="2" t="s">
        <v>193</v>
      </c>
      <c r="D424" s="3"/>
      <c r="E424" s="3"/>
      <c r="F424" s="4" t="s">
        <v>0</v>
      </c>
      <c r="G424" s="5"/>
      <c r="H424" s="3"/>
      <c r="I424" s="6"/>
      <c r="J424" s="68" t="s">
        <v>67</v>
      </c>
      <c r="K424" s="68"/>
      <c r="L424" s="68"/>
      <c r="M424" s="68"/>
      <c r="N424" s="1"/>
      <c r="O424" s="1"/>
    </row>
    <row r="425" spans="1:15" ht="26.25" customHeight="1">
      <c r="A425" s="7"/>
      <c r="B425" s="79" t="s">
        <v>170</v>
      </c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1"/>
      <c r="N425" s="7"/>
      <c r="O425" s="7"/>
    </row>
    <row r="426" spans="1:15" ht="33.75">
      <c r="A426" s="7"/>
      <c r="B426" s="30" t="s">
        <v>1</v>
      </c>
      <c r="C426" s="30" t="s">
        <v>2</v>
      </c>
      <c r="D426" s="30" t="s">
        <v>3</v>
      </c>
      <c r="E426" s="31" t="s">
        <v>4</v>
      </c>
      <c r="F426" s="31" t="s">
        <v>5</v>
      </c>
      <c r="G426" s="30" t="s">
        <v>6</v>
      </c>
      <c r="H426" s="30" t="s">
        <v>27</v>
      </c>
      <c r="I426" s="30" t="s">
        <v>7</v>
      </c>
      <c r="J426" s="30" t="s">
        <v>8</v>
      </c>
      <c r="K426" s="30" t="s">
        <v>9</v>
      </c>
      <c r="L426" s="30" t="s">
        <v>10</v>
      </c>
      <c r="M426" s="30" t="s">
        <v>11</v>
      </c>
      <c r="N426" s="7"/>
      <c r="O426" s="7"/>
    </row>
    <row r="427" spans="1:15">
      <c r="A427" s="7"/>
      <c r="B427" s="32" t="s">
        <v>12</v>
      </c>
      <c r="C427" s="32" t="s">
        <v>13</v>
      </c>
      <c r="D427" s="32" t="s">
        <v>14</v>
      </c>
      <c r="E427" s="32" t="s">
        <v>15</v>
      </c>
      <c r="F427" s="32" t="s">
        <v>16</v>
      </c>
      <c r="G427" s="32" t="s">
        <v>17</v>
      </c>
      <c r="H427" s="32" t="s">
        <v>18</v>
      </c>
      <c r="I427" s="32" t="s">
        <v>19</v>
      </c>
      <c r="J427" s="32" t="s">
        <v>20</v>
      </c>
      <c r="K427" s="32" t="s">
        <v>21</v>
      </c>
      <c r="L427" s="32" t="s">
        <v>22</v>
      </c>
      <c r="M427" s="32" t="s">
        <v>23</v>
      </c>
      <c r="N427" s="7"/>
      <c r="O427" s="7"/>
    </row>
    <row r="428" spans="1:15" ht="33" customHeight="1">
      <c r="A428" s="8"/>
      <c r="B428" s="23">
        <v>1</v>
      </c>
      <c r="C428" s="77" t="s">
        <v>171</v>
      </c>
      <c r="D428" s="33"/>
      <c r="E428" s="9" t="s">
        <v>41</v>
      </c>
      <c r="F428" s="10" t="s">
        <v>172</v>
      </c>
      <c r="G428" s="11">
        <v>40</v>
      </c>
      <c r="H428" s="9" t="s">
        <v>173</v>
      </c>
      <c r="I428" s="63"/>
      <c r="J428" s="12">
        <f t="shared" ref="J428:J431" si="66">G428*I428</f>
        <v>0</v>
      </c>
      <c r="K428" s="9">
        <v>8</v>
      </c>
      <c r="L428" s="13">
        <f t="shared" ref="L428:L431" si="67">I428+I428*8%</f>
        <v>0</v>
      </c>
      <c r="M428" s="14">
        <f t="shared" ref="M428:M431" si="68">J428+J428*8%</f>
        <v>0</v>
      </c>
      <c r="N428" s="8"/>
      <c r="O428" s="8"/>
    </row>
    <row r="429" spans="1:15" ht="33" customHeight="1">
      <c r="A429" s="8"/>
      <c r="B429" s="23">
        <v>2</v>
      </c>
      <c r="C429" s="82"/>
      <c r="D429" s="33"/>
      <c r="E429" s="9" t="s">
        <v>41</v>
      </c>
      <c r="F429" s="10" t="s">
        <v>172</v>
      </c>
      <c r="G429" s="11">
        <v>20</v>
      </c>
      <c r="H429" s="9" t="s">
        <v>44</v>
      </c>
      <c r="I429" s="63"/>
      <c r="J429" s="12">
        <f t="shared" si="66"/>
        <v>0</v>
      </c>
      <c r="K429" s="9">
        <v>8</v>
      </c>
      <c r="L429" s="13">
        <f t="shared" si="67"/>
        <v>0</v>
      </c>
      <c r="M429" s="14">
        <f t="shared" si="68"/>
        <v>0</v>
      </c>
      <c r="N429" s="8"/>
      <c r="O429" s="8"/>
    </row>
    <row r="430" spans="1:15" ht="33" customHeight="1">
      <c r="A430" s="8"/>
      <c r="B430" s="23">
        <v>3</v>
      </c>
      <c r="C430" s="82"/>
      <c r="D430" s="33"/>
      <c r="E430" s="9" t="s">
        <v>41</v>
      </c>
      <c r="F430" s="10" t="s">
        <v>174</v>
      </c>
      <c r="G430" s="11">
        <v>40</v>
      </c>
      <c r="H430" s="9" t="s">
        <v>173</v>
      </c>
      <c r="I430" s="63"/>
      <c r="J430" s="12">
        <f t="shared" si="66"/>
        <v>0</v>
      </c>
      <c r="K430" s="9">
        <v>8</v>
      </c>
      <c r="L430" s="13">
        <f t="shared" si="67"/>
        <v>0</v>
      </c>
      <c r="M430" s="14">
        <f t="shared" si="68"/>
        <v>0</v>
      </c>
      <c r="N430" s="8"/>
      <c r="O430" s="8"/>
    </row>
    <row r="431" spans="1:15" ht="33" customHeight="1">
      <c r="A431" s="8"/>
      <c r="B431" s="23">
        <v>4</v>
      </c>
      <c r="C431" s="78"/>
      <c r="D431" s="33"/>
      <c r="E431" s="9" t="s">
        <v>41</v>
      </c>
      <c r="F431" s="10" t="s">
        <v>174</v>
      </c>
      <c r="G431" s="11">
        <v>12</v>
      </c>
      <c r="H431" s="9" t="s">
        <v>44</v>
      </c>
      <c r="I431" s="63"/>
      <c r="J431" s="12">
        <f t="shared" si="66"/>
        <v>0</v>
      </c>
      <c r="K431" s="9">
        <v>8</v>
      </c>
      <c r="L431" s="13">
        <f t="shared" si="67"/>
        <v>0</v>
      </c>
      <c r="M431" s="14">
        <f t="shared" si="68"/>
        <v>0</v>
      </c>
      <c r="N431" s="8"/>
      <c r="O431" s="8"/>
    </row>
    <row r="432" spans="1:15" ht="22.5" customHeight="1">
      <c r="A432" s="15"/>
      <c r="B432" s="16"/>
      <c r="C432" s="16"/>
      <c r="D432" s="16"/>
      <c r="E432" s="17"/>
      <c r="F432" s="17"/>
      <c r="G432" s="17"/>
      <c r="H432" s="17"/>
      <c r="I432" s="18" t="s">
        <v>25</v>
      </c>
      <c r="J432" s="19">
        <f>SUM(J428:J431)</f>
        <v>0</v>
      </c>
      <c r="K432" s="20" t="s">
        <v>26</v>
      </c>
      <c r="L432" s="18" t="s">
        <v>26</v>
      </c>
      <c r="M432" s="19">
        <f>SUM(M428:M431)</f>
        <v>0</v>
      </c>
      <c r="N432" s="21"/>
      <c r="O432" s="22"/>
    </row>
    <row r="434" spans="1:15" ht="22.5" customHeight="1">
      <c r="A434" s="15"/>
      <c r="B434" s="83" t="s">
        <v>155</v>
      </c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21"/>
      <c r="O434" s="22"/>
    </row>
    <row r="448" spans="1:15" ht="31.5" customHeight="1">
      <c r="A448" s="1"/>
      <c r="B448" s="1"/>
      <c r="C448" s="2" t="s">
        <v>194</v>
      </c>
      <c r="D448" s="3"/>
      <c r="E448" s="3"/>
      <c r="F448" s="4" t="s">
        <v>0</v>
      </c>
      <c r="G448" s="5"/>
      <c r="H448" s="3"/>
      <c r="I448" s="6"/>
      <c r="J448" s="68" t="s">
        <v>175</v>
      </c>
      <c r="K448" s="68"/>
      <c r="L448" s="68"/>
      <c r="M448" s="68"/>
      <c r="N448" s="1"/>
      <c r="O448" s="1"/>
    </row>
    <row r="449" spans="1:15" ht="26.25" customHeight="1">
      <c r="A449" s="7"/>
      <c r="B449" s="69" t="s">
        <v>176</v>
      </c>
      <c r="C449" s="70"/>
      <c r="D449" s="70"/>
      <c r="E449" s="70"/>
      <c r="F449" s="70"/>
      <c r="G449" s="70"/>
      <c r="H449" s="70"/>
      <c r="I449" s="70"/>
      <c r="J449" s="70"/>
      <c r="K449" s="70"/>
      <c r="L449" s="70"/>
      <c r="M449" s="71"/>
      <c r="N449" s="7"/>
      <c r="O449" s="7"/>
    </row>
    <row r="450" spans="1:15" ht="45">
      <c r="A450" s="7"/>
      <c r="B450" s="30" t="s">
        <v>1</v>
      </c>
      <c r="C450" s="30" t="s">
        <v>2</v>
      </c>
      <c r="D450" s="30" t="s">
        <v>4</v>
      </c>
      <c r="E450" s="30" t="s">
        <v>177</v>
      </c>
      <c r="F450" s="72" t="s">
        <v>178</v>
      </c>
      <c r="G450" s="73"/>
      <c r="H450" s="30" t="s">
        <v>179</v>
      </c>
      <c r="I450" s="30" t="s">
        <v>196</v>
      </c>
      <c r="J450" s="30" t="s">
        <v>180</v>
      </c>
      <c r="K450" s="30" t="s">
        <v>9</v>
      </c>
      <c r="L450" s="30" t="s">
        <v>181</v>
      </c>
      <c r="M450" s="30" t="s">
        <v>11</v>
      </c>
      <c r="N450" s="7"/>
      <c r="O450" s="7"/>
    </row>
    <row r="451" spans="1:15">
      <c r="A451" s="7"/>
      <c r="B451" s="32" t="s">
        <v>12</v>
      </c>
      <c r="C451" s="32" t="s">
        <v>13</v>
      </c>
      <c r="D451" s="32" t="s">
        <v>14</v>
      </c>
      <c r="E451" s="32" t="s">
        <v>15</v>
      </c>
      <c r="F451" s="74">
        <v>-5</v>
      </c>
      <c r="G451" s="73"/>
      <c r="H451" s="32">
        <v>-6</v>
      </c>
      <c r="I451" s="32">
        <v>-7</v>
      </c>
      <c r="J451" s="32">
        <v>-8</v>
      </c>
      <c r="K451" s="32">
        <v>-9</v>
      </c>
      <c r="L451" s="32">
        <v>-10</v>
      </c>
      <c r="M451" s="32">
        <v>-11</v>
      </c>
      <c r="N451" s="7"/>
      <c r="O451" s="7"/>
    </row>
    <row r="452" spans="1:15" ht="27" customHeight="1">
      <c r="A452" s="8"/>
      <c r="B452" s="23">
        <v>1</v>
      </c>
      <c r="C452" s="24" t="s">
        <v>182</v>
      </c>
      <c r="D452" s="9" t="s">
        <v>183</v>
      </c>
      <c r="E452" s="34"/>
      <c r="F452" s="75"/>
      <c r="G452" s="76"/>
      <c r="H452" s="9">
        <v>1814400</v>
      </c>
      <c r="I452" s="64"/>
      <c r="J452" s="12">
        <f>H452*I452</f>
        <v>0</v>
      </c>
      <c r="K452" s="9">
        <v>8</v>
      </c>
      <c r="L452" s="13">
        <f t="shared" ref="L452" si="69">I452+I452*8%</f>
        <v>0</v>
      </c>
      <c r="M452" s="14">
        <f t="shared" ref="M452" si="70">J452+J452*8%</f>
        <v>0</v>
      </c>
      <c r="N452" s="8"/>
      <c r="O452" s="8"/>
    </row>
    <row r="453" spans="1:15" ht="22.5" customHeight="1">
      <c r="A453" s="15"/>
      <c r="B453" s="16"/>
      <c r="C453" s="16"/>
      <c r="D453" s="16"/>
      <c r="E453" s="17"/>
      <c r="F453" s="17"/>
      <c r="G453" s="17"/>
      <c r="H453" s="17"/>
      <c r="I453" s="18" t="s">
        <v>25</v>
      </c>
      <c r="J453" s="19">
        <f>SUM(J452)</f>
        <v>0</v>
      </c>
      <c r="K453" s="20" t="s">
        <v>26</v>
      </c>
      <c r="L453" s="18" t="s">
        <v>26</v>
      </c>
      <c r="M453" s="19">
        <f>SUM(M452)</f>
        <v>0</v>
      </c>
      <c r="N453" s="21"/>
      <c r="O453" s="22"/>
    </row>
    <row r="455" spans="1:15" s="29" customFormat="1" ht="28.5" customHeight="1">
      <c r="B455" s="66" t="s">
        <v>184</v>
      </c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</row>
    <row r="456" spans="1:15">
      <c r="B456" s="65" t="s">
        <v>197</v>
      </c>
      <c r="C456" s="65"/>
      <c r="D456" s="65"/>
      <c r="E456" s="65"/>
      <c r="F456" s="65"/>
      <c r="G456" s="65"/>
      <c r="H456" s="65"/>
      <c r="I456" s="65"/>
      <c r="J456" s="65"/>
      <c r="K456" s="65"/>
      <c r="L456" s="65"/>
      <c r="M456" s="65"/>
    </row>
  </sheetData>
  <mergeCells count="104">
    <mergeCell ref="C5:C6"/>
    <mergeCell ref="J1:M1"/>
    <mergeCell ref="B2:M2"/>
    <mergeCell ref="J12:M12"/>
    <mergeCell ref="C41:L41"/>
    <mergeCell ref="J42:M42"/>
    <mergeCell ref="B43:M43"/>
    <mergeCell ref="C50:L50"/>
    <mergeCell ref="B13:M13"/>
    <mergeCell ref="J92:M92"/>
    <mergeCell ref="B93:M93"/>
    <mergeCell ref="C100:L100"/>
    <mergeCell ref="J101:M101"/>
    <mergeCell ref="B102:M102"/>
    <mergeCell ref="C20:L20"/>
    <mergeCell ref="C29:L29"/>
    <mergeCell ref="C9:L9"/>
    <mergeCell ref="J21:M21"/>
    <mergeCell ref="B22:M22"/>
    <mergeCell ref="J33:M33"/>
    <mergeCell ref="B34:M34"/>
    <mergeCell ref="J53:M53"/>
    <mergeCell ref="B54:M54"/>
    <mergeCell ref="C61:L61"/>
    <mergeCell ref="J63:M63"/>
    <mergeCell ref="B64:M64"/>
    <mergeCell ref="C72:L72"/>
    <mergeCell ref="C67:C68"/>
    <mergeCell ref="J80:M80"/>
    <mergeCell ref="B81:M81"/>
    <mergeCell ref="C88:L88"/>
    <mergeCell ref="C136:L136"/>
    <mergeCell ref="J153:M153"/>
    <mergeCell ref="B154:M154"/>
    <mergeCell ref="C161:L161"/>
    <mergeCell ref="J164:M164"/>
    <mergeCell ref="C110:L110"/>
    <mergeCell ref="C105:C106"/>
    <mergeCell ref="J127:M127"/>
    <mergeCell ref="B128:M128"/>
    <mergeCell ref="C131:C132"/>
    <mergeCell ref="J198:M198"/>
    <mergeCell ref="B199:M199"/>
    <mergeCell ref="C206:L206"/>
    <mergeCell ref="J215:M215"/>
    <mergeCell ref="B216:M216"/>
    <mergeCell ref="B165:M165"/>
    <mergeCell ref="C172:L172"/>
    <mergeCell ref="J174:M174"/>
    <mergeCell ref="B175:M175"/>
    <mergeCell ref="C182:L182"/>
    <mergeCell ref="J264:M264"/>
    <mergeCell ref="B265:M265"/>
    <mergeCell ref="C272:L272"/>
    <mergeCell ref="C248:L248"/>
    <mergeCell ref="J274:M274"/>
    <mergeCell ref="C226:L226"/>
    <mergeCell ref="C219:C222"/>
    <mergeCell ref="J239:M239"/>
    <mergeCell ref="B240:M240"/>
    <mergeCell ref="C243:C245"/>
    <mergeCell ref="J310:M310"/>
    <mergeCell ref="B311:M311"/>
    <mergeCell ref="C318:L318"/>
    <mergeCell ref="J320:M320"/>
    <mergeCell ref="B275:M275"/>
    <mergeCell ref="C282:L282"/>
    <mergeCell ref="J285:M285"/>
    <mergeCell ref="B286:M286"/>
    <mergeCell ref="C293:L293"/>
    <mergeCell ref="J342:M342"/>
    <mergeCell ref="B343:M343"/>
    <mergeCell ref="C349:M349"/>
    <mergeCell ref="J352:M352"/>
    <mergeCell ref="B353:M353"/>
    <mergeCell ref="B321:M321"/>
    <mergeCell ref="C328:L328"/>
    <mergeCell ref="J331:M331"/>
    <mergeCell ref="B332:M332"/>
    <mergeCell ref="C340:L340"/>
    <mergeCell ref="C335:C336"/>
    <mergeCell ref="J388:M388"/>
    <mergeCell ref="B389:M389"/>
    <mergeCell ref="B395:M395"/>
    <mergeCell ref="J398:M398"/>
    <mergeCell ref="B399:M399"/>
    <mergeCell ref="C356:C360"/>
    <mergeCell ref="B363:M363"/>
    <mergeCell ref="J376:M376"/>
    <mergeCell ref="B377:M377"/>
    <mergeCell ref="B385:M385"/>
    <mergeCell ref="C380:C382"/>
    <mergeCell ref="B456:M456"/>
    <mergeCell ref="B455:M455"/>
    <mergeCell ref="J448:M448"/>
    <mergeCell ref="B449:M449"/>
    <mergeCell ref="F450:G450"/>
    <mergeCell ref="F451:G451"/>
    <mergeCell ref="F452:G452"/>
    <mergeCell ref="C402:C403"/>
    <mergeCell ref="J424:M424"/>
    <mergeCell ref="B425:M425"/>
    <mergeCell ref="C428:C431"/>
    <mergeCell ref="B434:M434"/>
  </mergeCells>
  <pageMargins left="0.7" right="0.7" top="0.75" bottom="0.75" header="0.3" footer="0.3"/>
  <pageSetup paperSize="9" orientation="landscape" r:id="rId1"/>
  <headerFooter>
    <oddHeader>&amp;L&amp;"-,Pogrubiony"&amp;12Znak sprawy: ZP/220/13/24&amp;C&amp;"-,Pogrubiony"&amp;16&amp;K0070C0FORMULARZ CEN JEDNOSTKOWYCH&amp;R&amp;"-,Pogrubiony"&amp;12ZAŁACZNIK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Gabrych.</dc:creator>
  <cp:lastModifiedBy>Wioleta Sybal</cp:lastModifiedBy>
  <cp:lastPrinted>2024-02-07T12:30:25Z</cp:lastPrinted>
  <dcterms:created xsi:type="dcterms:W3CDTF">2022-06-13T05:21:53Z</dcterms:created>
  <dcterms:modified xsi:type="dcterms:W3CDTF">2024-03-07T10:21:36Z</dcterms:modified>
</cp:coreProperties>
</file>