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doc\!OZ\!!!PRZETARGI\3. Zapytania\2023\TU 14 2023\"/>
    </mc:Choice>
  </mc:AlternateContent>
  <xr:revisionPtr revIDLastSave="0" documentId="8_{7F1D4176-9D47-4AC0-9D28-C1A428A73A5B}" xr6:coauthVersionLast="47" xr6:coauthVersionMax="47" xr10:uidLastSave="{00000000-0000-0000-0000-000000000000}"/>
  <bookViews>
    <workbookView xWindow="-109" yWindow="-109" windowWidth="26301" windowHeight="14889" xr2:uid="{7D094AC1-2668-48E5-9961-D646E6E7E1D4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1" i="1" l="1"/>
  <c r="T21" i="1"/>
  <c r="Q21" i="1"/>
  <c r="N21" i="1"/>
  <c r="K21" i="1"/>
  <c r="H21" i="1"/>
  <c r="W20" i="1"/>
  <c r="T20" i="1"/>
  <c r="T22" i="1" s="1"/>
  <c r="Q20" i="1"/>
  <c r="N20" i="1"/>
  <c r="K20" i="1"/>
  <c r="H20" i="1"/>
  <c r="H22" i="1" s="1"/>
  <c r="W22" i="1" l="1"/>
  <c r="K22" i="1"/>
  <c r="N22" i="1"/>
  <c r="Q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8" authorId="0" shapeId="0" xr:uid="{8EBBE48A-174E-43D7-893A-7B3ACEF20093}">
      <text>
        <r>
          <rPr>
            <sz val="11"/>
            <color rgb="FF000000"/>
            <rFont val="Calibri"/>
          </rPr>
          <t xml:space="preserve">NIP: 8992676488
E-mail: aukcje@technotools.com.pl
Telefon: 608778516
Adres:  , 
</t>
        </r>
      </text>
    </comment>
    <comment ref="J18" authorId="0" shapeId="0" xr:uid="{B4D8F8AC-D326-477A-A6D1-03C7223BCE9E}">
      <text>
        <r>
          <rPr>
            <sz val="11"/>
            <color rgb="FF000000"/>
            <rFont val="Calibri"/>
          </rPr>
          <t xml:space="preserve">NIP: 6121659310
E-mail: biuro@qnecka.pl
Telefon: 534014475
Adres:  , 
</t>
        </r>
      </text>
    </comment>
    <comment ref="M18" authorId="0" shapeId="0" xr:uid="{5492CD35-4E6B-4953-95EC-C116C2DEEA86}">
      <text>
        <r>
          <rPr>
            <sz val="11"/>
            <color rgb="FF000000"/>
            <rFont val="Calibri"/>
          </rPr>
          <t xml:space="preserve">NIP: 5542471193
E-mail: marta.dopierala@arpol-tools.com
Telefon: 722292022
Adres:  , 
</t>
        </r>
      </text>
    </comment>
    <comment ref="P18" authorId="0" shapeId="0" xr:uid="{3486144B-E411-4E10-941B-9904424D3AD5}">
      <text>
        <r>
          <rPr>
            <sz val="11"/>
            <color rgb="FF000000"/>
            <rFont val="Calibri"/>
          </rPr>
          <t xml:space="preserve">NIP: 7972042449
E-mail: biuro@multicom-online.pl
Telefon: 574927211
Adres:  , 
</t>
        </r>
      </text>
    </comment>
    <comment ref="S18" authorId="0" shapeId="0" xr:uid="{90795285-1AB7-49E1-A491-701CDA5CF389}">
      <text>
        <r>
          <rPr>
            <sz val="11"/>
            <color rgb="FF000000"/>
            <rFont val="Calibri"/>
          </rPr>
          <t xml:space="preserve">NIP: 7262675808
E-mail: biuro@maglo.com.pl
Telefon: 666636053
Adres:  , 
</t>
        </r>
      </text>
    </comment>
    <comment ref="V18" authorId="0" shapeId="0" xr:uid="{705B3760-820D-4FA3-B95A-EA21C55D9526}">
      <text>
        <r>
          <rPr>
            <sz val="11"/>
            <color rgb="FF000000"/>
            <rFont val="Calibri"/>
          </rPr>
          <t xml:space="preserve">NIP: 5471598442
E-mail: t.puczynski@metalzbyt.sklep.pl
Telefon: 517300515
Adres:  , 
</t>
        </r>
      </text>
    </comment>
  </commentList>
</comments>
</file>

<file path=xl/sharedStrings.xml><?xml version="1.0" encoding="utf-8"?>
<sst xmlns="http://schemas.openxmlformats.org/spreadsheetml/2006/main" count="92" uniqueCount="51">
  <si>
    <t>Raport Wyboru Ofert</t>
  </si>
  <si>
    <t>Data wygenerowania Raportu:</t>
  </si>
  <si>
    <t>2023-03-09 13:46:37</t>
  </si>
  <si>
    <t>NAZWA POSTĘPOWANIA: ID 731239: Dostawa sprzętu, urządzeń i narzędzi warsztatowych</t>
  </si>
  <si>
    <t>Zamawiający:</t>
  </si>
  <si>
    <t>Miejskie Przedsiębiorstwo Gospodarki Mieszkaniowej Towarzystwo Budownictwa Społecznego Sp. z o.o.</t>
  </si>
  <si>
    <t>Numer postępowania:</t>
  </si>
  <si>
    <t>TU/14/2023</t>
  </si>
  <si>
    <t>Typ postępowania:</t>
  </si>
  <si>
    <t>OTWARTE, ZAPYTANIE (SZABLON:Zapytanie ofertowe)</t>
  </si>
  <si>
    <t>Organizator postępowania:</t>
  </si>
  <si>
    <t>Paweł Górecki</t>
  </si>
  <si>
    <t>Data wystawienia postępowania:</t>
  </si>
  <si>
    <t>2023-02-22 09:18:30</t>
  </si>
  <si>
    <t>Data rozpoczęcia postępowania:</t>
  </si>
  <si>
    <t>2023-02-22 09:18:00</t>
  </si>
  <si>
    <t>Data otwarcia ofert:</t>
  </si>
  <si>
    <t>2023-03-08 10:05:00</t>
  </si>
  <si>
    <t>Data zakończenia zbierania ofert:</t>
  </si>
  <si>
    <t>2023-03-08 10:00:00</t>
  </si>
  <si>
    <t>Data zakończenia postępowania:</t>
  </si>
  <si>
    <t>Pełna dokumentacja w wersji elektronicznej z postępowania znajduje się pod adresem: https://platformazakupowa.pl/transakcja/731239</t>
  </si>
  <si>
    <t>ETAP 1</t>
  </si>
  <si>
    <t>Przedmiot postępowania</t>
  </si>
  <si>
    <t>TECHNOTOOLS SPÓŁKA Z OGRANICZONĄ ODPOWIEDZIALNOŚCIĄ SP.K.</t>
  </si>
  <si>
    <t>Qnecka Magdalena Kunecka</t>
  </si>
  <si>
    <t>ARPOL NARZĘDZIA PROFESJONALNE SPÓŁKA Z OGRANICZONĄ ODPOWIEDZIALNOŚCIĄ</t>
  </si>
  <si>
    <t>MULTICOM MATEUSZ BOTKIEWICZ</t>
  </si>
  <si>
    <t>Maglo sp. z o.o.</t>
  </si>
  <si>
    <t>METALZBYT-HURT SPÓŁKA Z OGRANICZONĄ ODPOWIEDZIALNOŚCIĄ</t>
  </si>
  <si>
    <t>Lp.</t>
  </si>
  <si>
    <t>Przedmiot postępowania - ON ID  (etap 1)</t>
  </si>
  <si>
    <t>Ilość</t>
  </si>
  <si>
    <t>Jednostka miary</t>
  </si>
  <si>
    <t>Waluta</t>
  </si>
  <si>
    <t>Wartość brutto</t>
  </si>
  <si>
    <t xml:space="preserve"> Zadanie nr 1 – dostawa sprzętu, urządzeń i narzędzi warsztatowych zgodnie z załącznikiem nr 3</t>
  </si>
  <si>
    <t>dostawa</t>
  </si>
  <si>
    <t>PLN</t>
  </si>
  <si>
    <t>Zadanie nr 2 – dostawa sprzętu, urządzeń i narzędzi warsztatowych zgodnie z załącznikiem nr 4</t>
  </si>
  <si>
    <t>Razem (brutto):</t>
  </si>
  <si>
    <t>Data złożenia oferty (edycji oferty):</t>
  </si>
  <si>
    <t>2023-03-07 13:03:24</t>
  </si>
  <si>
    <t>2023-03-07 23:08:10</t>
  </si>
  <si>
    <t>2023-03-07 23:18:46</t>
  </si>
  <si>
    <t>Uwagi kupca do oferty:</t>
  </si>
  <si>
    <t>Korekta załącznika nr 3 do zadania nr 1 oraz załacznika nr 4 do zadania nr 2</t>
  </si>
  <si>
    <t>2023-03-07 11:36:45
 (2023-03-07 11:36:46)</t>
  </si>
  <si>
    <t>2023-03-07 15:18:35 
(2023-03-07 15:18:36)</t>
  </si>
  <si>
    <t>2023-03-08 09:32:28
(2023-03-08 09:32:29)</t>
  </si>
  <si>
    <t>Wartość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</si>
</sst>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.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Poppins"/>
      <charset val="238"/>
    </font>
    <font>
      <b/>
      <sz val="16"/>
      <color rgb="FF000000"/>
      <name val="Poppins"/>
      <charset val="238"/>
    </font>
    <font>
      <b/>
      <sz val="11"/>
      <color rgb="FF000000"/>
      <name val="Poppins"/>
      <charset val="238"/>
    </font>
    <font>
      <b/>
      <sz val="12"/>
      <color rgb="FF000000"/>
      <name val="Poppins"/>
      <charset val="238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/>
        <bgColor rgb="FFD3D3D3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vertical="top"/>
    </xf>
    <xf numFmtId="2" fontId="1" fillId="0" borderId="2" xfId="0" applyNumberFormat="1" applyFont="1" applyBorder="1" applyAlignment="1">
      <alignment vertical="top"/>
    </xf>
    <xf numFmtId="2" fontId="1" fillId="0" borderId="3" xfId="0" applyNumberFormat="1" applyFont="1" applyBorder="1" applyAlignment="1">
      <alignment vertical="top"/>
    </xf>
    <xf numFmtId="164" fontId="1" fillId="0" borderId="4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vertical="top"/>
    </xf>
    <xf numFmtId="164" fontId="1" fillId="0" borderId="6" xfId="0" applyNumberFormat="1" applyFont="1" applyBorder="1" applyAlignment="1">
      <alignment horizontal="center" vertical="top"/>
    </xf>
    <xf numFmtId="2" fontId="3" fillId="2" borderId="5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wrapText="1"/>
    </xf>
    <xf numFmtId="0" fontId="1" fillId="4" borderId="9" xfId="0" applyFont="1" applyFill="1" applyBorder="1" applyAlignment="1">
      <alignment wrapText="1"/>
    </xf>
    <xf numFmtId="0" fontId="0" fillId="4" borderId="0" xfId="0" applyFill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logo" descr="logo">
          <a:extLst>
            <a:ext uri="{FF2B5EF4-FFF2-40B4-BE49-F238E27FC236}">
              <a16:creationId xmlns:a16="http://schemas.microsoft.com/office/drawing/2014/main" id="{48566E12-1EF6-4B1F-B509-ED9897372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A6A93-4191-44C7-95EE-8F574A859194}">
  <sheetPr>
    <pageSetUpPr fitToPage="1"/>
  </sheetPr>
  <dimension ref="A1:X24"/>
  <sheetViews>
    <sheetView tabSelected="1" topLeftCell="D1" workbookViewId="0">
      <selection activeCell="AA10" sqref="AA10"/>
    </sheetView>
  </sheetViews>
  <sheetFormatPr defaultRowHeight="14.3" x14ac:dyDescent="0.25"/>
  <cols>
    <col min="3" max="3" width="14.25" customWidth="1"/>
    <col min="5" max="5" width="11" customWidth="1"/>
    <col min="6" max="6" width="8.75" bestFit="1" customWidth="1"/>
    <col min="7" max="7" width="10.75" customWidth="1"/>
    <col min="8" max="8" width="10.125" bestFit="1" customWidth="1"/>
    <col min="9" max="9" width="8.75" bestFit="1" customWidth="1"/>
    <col min="10" max="10" width="11.625" customWidth="1"/>
    <col min="11" max="11" width="10.375" bestFit="1" customWidth="1"/>
    <col min="12" max="12" width="8.75" bestFit="1" customWidth="1"/>
    <col min="13" max="13" width="9.875" bestFit="1" customWidth="1"/>
    <col min="14" max="14" width="9.625" bestFit="1" customWidth="1"/>
    <col min="15" max="15" width="8.75" bestFit="1" customWidth="1"/>
    <col min="16" max="16" width="9.875" bestFit="1" customWidth="1"/>
    <col min="17" max="17" width="10.375" bestFit="1" customWidth="1"/>
    <col min="18" max="18" width="8.75" bestFit="1" customWidth="1"/>
    <col min="19" max="19" width="10" bestFit="1" customWidth="1"/>
    <col min="20" max="20" width="10.5" bestFit="1" customWidth="1"/>
    <col min="21" max="21" width="8.75" bestFit="1" customWidth="1"/>
    <col min="22" max="22" width="10.75" customWidth="1"/>
    <col min="23" max="23" width="10.25" bestFit="1" customWidth="1"/>
    <col min="24" max="24" width="8.75" bestFit="1" customWidth="1"/>
  </cols>
  <sheetData>
    <row r="1" spans="1:24" ht="21.1" x14ac:dyDescent="0.6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1.1" x14ac:dyDescent="0.6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1.1" x14ac:dyDescent="0.65">
      <c r="A3" s="1"/>
      <c r="B3" s="1"/>
      <c r="C3" s="1"/>
      <c r="D3" s="1"/>
      <c r="E3" s="1"/>
      <c r="F3" s="2" t="s">
        <v>0</v>
      </c>
      <c r="G3" s="3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21.1" x14ac:dyDescent="0.6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1.1" x14ac:dyDescent="0.25">
      <c r="A5" s="4" t="s">
        <v>1</v>
      </c>
      <c r="B5" s="4"/>
      <c r="C5" s="4"/>
      <c r="D5" s="4"/>
      <c r="E5" s="4" t="s">
        <v>2</v>
      </c>
      <c r="F5" s="4"/>
      <c r="G5" s="27" t="s">
        <v>3</v>
      </c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55.7" customHeight="1" x14ac:dyDescent="0.25">
      <c r="A6" s="5" t="s">
        <v>4</v>
      </c>
      <c r="B6" s="5"/>
      <c r="C6" s="28" t="s">
        <v>5</v>
      </c>
      <c r="D6" s="28"/>
      <c r="E6" s="28"/>
      <c r="F6" s="28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21.1" x14ac:dyDescent="0.25">
      <c r="A7" s="5" t="s">
        <v>6</v>
      </c>
      <c r="B7" s="5"/>
      <c r="C7" s="28" t="s">
        <v>7</v>
      </c>
      <c r="D7" s="28"/>
      <c r="E7" s="28"/>
      <c r="F7" s="28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45.55" customHeight="1" x14ac:dyDescent="0.25">
      <c r="A8" s="5" t="s">
        <v>8</v>
      </c>
      <c r="B8" s="5"/>
      <c r="C8" s="28" t="s">
        <v>9</v>
      </c>
      <c r="D8" s="28"/>
      <c r="E8" s="28"/>
      <c r="F8" s="28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21.1" x14ac:dyDescent="0.25">
      <c r="A9" s="5" t="s">
        <v>10</v>
      </c>
      <c r="B9" s="5"/>
      <c r="C9" s="5"/>
      <c r="D9" s="5"/>
      <c r="E9" s="5" t="s">
        <v>11</v>
      </c>
      <c r="F9" s="5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21.1" x14ac:dyDescent="0.25">
      <c r="A10" s="5" t="s">
        <v>12</v>
      </c>
      <c r="B10" s="5"/>
      <c r="C10" s="28" t="s">
        <v>13</v>
      </c>
      <c r="D10" s="28"/>
      <c r="E10" s="28"/>
      <c r="F10" s="28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21.1" x14ac:dyDescent="0.25">
      <c r="A11" s="5" t="s">
        <v>14</v>
      </c>
      <c r="B11" s="5"/>
      <c r="C11" s="28" t="s">
        <v>15</v>
      </c>
      <c r="D11" s="28"/>
      <c r="E11" s="28"/>
      <c r="F11" s="28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21.1" x14ac:dyDescent="0.25">
      <c r="A12" s="5" t="s">
        <v>16</v>
      </c>
      <c r="B12" s="5"/>
      <c r="C12" s="28" t="s">
        <v>17</v>
      </c>
      <c r="D12" s="28"/>
      <c r="E12" s="28"/>
      <c r="F12" s="28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21.1" x14ac:dyDescent="0.25">
      <c r="A13" s="5" t="s">
        <v>18</v>
      </c>
      <c r="B13" s="5"/>
      <c r="C13" s="28" t="s">
        <v>19</v>
      </c>
      <c r="D13" s="28"/>
      <c r="E13" s="28"/>
      <c r="F13" s="28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21.1" x14ac:dyDescent="0.25">
      <c r="A14" s="5" t="s">
        <v>20</v>
      </c>
      <c r="B14" s="5"/>
      <c r="C14" s="28"/>
      <c r="D14" s="28"/>
      <c r="E14" s="28"/>
      <c r="F14" s="28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25.3" customHeight="1" x14ac:dyDescent="0.25">
      <c r="A15" s="4" t="s">
        <v>21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21.1" x14ac:dyDescent="0.6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21.1" x14ac:dyDescent="0.25">
      <c r="A17" s="7" t="s">
        <v>22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ht="42.8" customHeight="1" x14ac:dyDescent="0.25">
      <c r="A18" s="7" t="s">
        <v>23</v>
      </c>
      <c r="B18" s="7"/>
      <c r="C18" s="7"/>
      <c r="D18" s="7"/>
      <c r="E18" s="7"/>
      <c r="F18" s="7"/>
      <c r="G18" s="8" t="s">
        <v>24</v>
      </c>
      <c r="H18" s="8"/>
      <c r="I18" s="8"/>
      <c r="J18" s="8" t="s">
        <v>25</v>
      </c>
      <c r="K18" s="8"/>
      <c r="L18" s="8"/>
      <c r="M18" s="8" t="s">
        <v>26</v>
      </c>
      <c r="N18" s="8"/>
      <c r="O18" s="8"/>
      <c r="P18" s="9" t="s">
        <v>27</v>
      </c>
      <c r="Q18" s="9"/>
      <c r="R18" s="9"/>
      <c r="S18" s="8" t="s">
        <v>28</v>
      </c>
      <c r="T18" s="8"/>
      <c r="U18" s="8"/>
      <c r="V18" s="8" t="s">
        <v>29</v>
      </c>
      <c r="W18" s="8"/>
      <c r="X18" s="8"/>
    </row>
    <row r="19" spans="1:24" ht="42.8" thickBot="1" x14ac:dyDescent="0.3">
      <c r="A19" s="10" t="s">
        <v>30</v>
      </c>
      <c r="B19" s="8" t="s">
        <v>31</v>
      </c>
      <c r="C19" s="8"/>
      <c r="D19" s="10" t="s">
        <v>32</v>
      </c>
      <c r="E19" s="10" t="s">
        <v>33</v>
      </c>
      <c r="F19" s="10" t="s">
        <v>34</v>
      </c>
      <c r="G19" s="10" t="s">
        <v>50</v>
      </c>
      <c r="H19" s="10" t="s">
        <v>35</v>
      </c>
      <c r="I19" s="10" t="s">
        <v>34</v>
      </c>
      <c r="J19" s="10" t="s">
        <v>50</v>
      </c>
      <c r="K19" s="10" t="s">
        <v>35</v>
      </c>
      <c r="L19" s="10" t="s">
        <v>34</v>
      </c>
      <c r="M19" s="10" t="s">
        <v>50</v>
      </c>
      <c r="N19" s="10" t="s">
        <v>35</v>
      </c>
      <c r="O19" s="10" t="s">
        <v>34</v>
      </c>
      <c r="P19" s="10" t="s">
        <v>50</v>
      </c>
      <c r="Q19" s="10" t="s">
        <v>35</v>
      </c>
      <c r="R19" s="10" t="s">
        <v>34</v>
      </c>
      <c r="S19" s="10" t="s">
        <v>50</v>
      </c>
      <c r="T19" s="10" t="s">
        <v>35</v>
      </c>
      <c r="U19" s="10" t="s">
        <v>34</v>
      </c>
      <c r="V19" s="10" t="s">
        <v>50</v>
      </c>
      <c r="W19" s="10" t="s">
        <v>35</v>
      </c>
      <c r="X19" s="10" t="s">
        <v>34</v>
      </c>
    </row>
    <row r="20" spans="1:24" ht="130.44999999999999" customHeight="1" thickBot="1" x14ac:dyDescent="0.3">
      <c r="A20" s="11">
        <v>1</v>
      </c>
      <c r="B20" s="12" t="s">
        <v>36</v>
      </c>
      <c r="C20" s="12"/>
      <c r="D20" s="13">
        <v>1</v>
      </c>
      <c r="E20" s="11" t="s">
        <v>37</v>
      </c>
      <c r="F20" s="11" t="s">
        <v>38</v>
      </c>
      <c r="G20" s="14">
        <v>28053.21</v>
      </c>
      <c r="H20" s="15">
        <f>SUM(G20+(23%*G20))</f>
        <v>34505.448299999996</v>
      </c>
      <c r="I20" s="16" t="s">
        <v>38</v>
      </c>
      <c r="J20" s="14">
        <v>33946</v>
      </c>
      <c r="K20" s="15">
        <f>SUM(J20+(23%*J20))</f>
        <v>41753.58</v>
      </c>
      <c r="L20" s="16" t="s">
        <v>38</v>
      </c>
      <c r="M20" s="14">
        <v>34724.58</v>
      </c>
      <c r="N20" s="15">
        <f>SUM(M20+(23%*M20))</f>
        <v>42711.233400000005</v>
      </c>
      <c r="O20" s="16" t="s">
        <v>38</v>
      </c>
      <c r="P20" s="14">
        <v>36118</v>
      </c>
      <c r="Q20" s="15">
        <f>SUM(P20+(23%*P20))</f>
        <v>44425.14</v>
      </c>
      <c r="R20" s="16" t="s">
        <v>38</v>
      </c>
      <c r="S20" s="14">
        <v>52426.54</v>
      </c>
      <c r="T20" s="15">
        <f>SUM(S20+(23%*S20))</f>
        <v>64484.644200000002</v>
      </c>
      <c r="U20" s="16" t="s">
        <v>38</v>
      </c>
      <c r="V20" s="14">
        <v>38168</v>
      </c>
      <c r="W20" s="15">
        <f>SUM(V20+(23%*V20))</f>
        <v>46946.64</v>
      </c>
      <c r="X20" s="16" t="s">
        <v>38</v>
      </c>
    </row>
    <row r="21" spans="1:24" ht="123.65" customHeight="1" x14ac:dyDescent="0.25">
      <c r="A21" s="11">
        <v>2</v>
      </c>
      <c r="B21" s="12" t="s">
        <v>39</v>
      </c>
      <c r="C21" s="12"/>
      <c r="D21" s="13">
        <v>1</v>
      </c>
      <c r="E21" s="11" t="s">
        <v>37</v>
      </c>
      <c r="F21" s="11" t="s">
        <v>38</v>
      </c>
      <c r="G21" s="17">
        <v>31456.91</v>
      </c>
      <c r="H21" s="15">
        <f>SUM(G21+(23%*G21))</f>
        <v>38691.999300000003</v>
      </c>
      <c r="I21" s="18" t="s">
        <v>38</v>
      </c>
      <c r="J21" s="17">
        <v>30274</v>
      </c>
      <c r="K21" s="15">
        <f>SUM(J21+(23%*J21))</f>
        <v>37237.020000000004</v>
      </c>
      <c r="L21" s="18" t="s">
        <v>38</v>
      </c>
      <c r="M21" s="17">
        <v>31350.69</v>
      </c>
      <c r="N21" s="15">
        <f>SUM(M21+(23%*M21))</f>
        <v>38561.348700000002</v>
      </c>
      <c r="O21" s="18" t="s">
        <v>38</v>
      </c>
      <c r="P21" s="17">
        <v>28792</v>
      </c>
      <c r="Q21" s="15">
        <f>SUM(P21+(23%*P21))</f>
        <v>35414.160000000003</v>
      </c>
      <c r="R21" s="18" t="s">
        <v>38</v>
      </c>
      <c r="S21" s="17">
        <v>44977.54</v>
      </c>
      <c r="T21" s="15">
        <f>SUM(S21+(23%*S21))</f>
        <v>55322.374200000006</v>
      </c>
      <c r="U21" s="18" t="s">
        <v>38</v>
      </c>
      <c r="V21" s="17">
        <v>31355</v>
      </c>
      <c r="W21" s="15">
        <f>SUM(V21+(23%*V21))</f>
        <v>38566.65</v>
      </c>
      <c r="X21" s="18" t="s">
        <v>38</v>
      </c>
    </row>
    <row r="22" spans="1:24" ht="21.1" x14ac:dyDescent="0.25">
      <c r="A22" s="6"/>
      <c r="B22" s="4" t="s">
        <v>40</v>
      </c>
      <c r="C22" s="4"/>
      <c r="D22" s="6"/>
      <c r="E22" s="6"/>
      <c r="F22" s="6"/>
      <c r="G22" s="19"/>
      <c r="H22" s="20">
        <f>H20+H21</f>
        <v>73197.4476</v>
      </c>
      <c r="I22" s="21" t="s">
        <v>38</v>
      </c>
      <c r="J22" s="19"/>
      <c r="K22" s="20">
        <f>K20+K21</f>
        <v>78990.600000000006</v>
      </c>
      <c r="L22" s="21" t="s">
        <v>38</v>
      </c>
      <c r="M22" s="19"/>
      <c r="N22" s="20">
        <f>N20+N21</f>
        <v>81272.5821</v>
      </c>
      <c r="O22" s="21" t="s">
        <v>38</v>
      </c>
      <c r="P22" s="19"/>
      <c r="Q22" s="20">
        <f>Q20+Q21</f>
        <v>79839.3</v>
      </c>
      <c r="R22" s="21" t="s">
        <v>38</v>
      </c>
      <c r="S22" s="19"/>
      <c r="T22" s="20">
        <f>T20+T21</f>
        <v>119807.0184</v>
      </c>
      <c r="U22" s="21" t="s">
        <v>38</v>
      </c>
      <c r="V22" s="19"/>
      <c r="W22" s="20">
        <f>W20+W21</f>
        <v>85513.290000000008</v>
      </c>
      <c r="X22" s="21" t="s">
        <v>38</v>
      </c>
    </row>
    <row r="23" spans="1:24" s="23" customFormat="1" ht="39.6" customHeight="1" x14ac:dyDescent="0.65">
      <c r="A23" s="22" t="s">
        <v>41</v>
      </c>
      <c r="B23" s="22"/>
      <c r="C23" s="22"/>
      <c r="D23" s="22"/>
      <c r="E23" s="22"/>
      <c r="F23" s="22"/>
      <c r="G23" s="24" t="s">
        <v>47</v>
      </c>
      <c r="H23" s="25"/>
      <c r="I23" s="26"/>
      <c r="J23" s="24" t="s">
        <v>42</v>
      </c>
      <c r="K23" s="25"/>
      <c r="L23" s="26"/>
      <c r="M23" s="24" t="s">
        <v>48</v>
      </c>
      <c r="N23" s="25"/>
      <c r="O23" s="26"/>
      <c r="P23" s="24" t="s">
        <v>43</v>
      </c>
      <c r="Q23" s="25"/>
      <c r="R23" s="26"/>
      <c r="S23" s="24" t="s">
        <v>44</v>
      </c>
      <c r="T23" s="25"/>
      <c r="U23" s="26"/>
      <c r="V23" s="24" t="s">
        <v>49</v>
      </c>
      <c r="W23" s="25"/>
      <c r="X23" s="26"/>
    </row>
    <row r="24" spans="1:24" s="33" customFormat="1" ht="100.55" customHeight="1" thickBot="1" x14ac:dyDescent="0.7">
      <c r="A24" s="29" t="s">
        <v>45</v>
      </c>
      <c r="B24" s="29"/>
      <c r="C24" s="29"/>
      <c r="D24" s="29"/>
      <c r="E24" s="29"/>
      <c r="F24" s="29"/>
      <c r="G24" s="30" t="s">
        <v>46</v>
      </c>
      <c r="H24" s="31"/>
      <c r="I24" s="32"/>
      <c r="J24" s="30" t="s">
        <v>46</v>
      </c>
      <c r="K24" s="31"/>
      <c r="L24" s="32"/>
      <c r="M24" s="30" t="s">
        <v>46</v>
      </c>
      <c r="N24" s="31"/>
      <c r="O24" s="32"/>
      <c r="P24" s="30" t="s">
        <v>46</v>
      </c>
      <c r="Q24" s="31"/>
      <c r="R24" s="32"/>
      <c r="S24" s="30" t="s">
        <v>46</v>
      </c>
      <c r="T24" s="31"/>
      <c r="U24" s="32"/>
      <c r="V24" s="30" t="s">
        <v>46</v>
      </c>
      <c r="W24" s="31"/>
      <c r="X24" s="32"/>
    </row>
  </sheetData>
  <mergeCells count="49">
    <mergeCell ref="V24:X24"/>
    <mergeCell ref="A24:F24"/>
    <mergeCell ref="G24:I24"/>
    <mergeCell ref="J24:L24"/>
    <mergeCell ref="M24:O24"/>
    <mergeCell ref="P24:R24"/>
    <mergeCell ref="S24:U24"/>
    <mergeCell ref="S23:U23"/>
    <mergeCell ref="V23:X23"/>
    <mergeCell ref="V18:X18"/>
    <mergeCell ref="B19:C19"/>
    <mergeCell ref="B20:C20"/>
    <mergeCell ref="B21:C21"/>
    <mergeCell ref="B22:C22"/>
    <mergeCell ref="A23:F23"/>
    <mergeCell ref="G23:I23"/>
    <mergeCell ref="J23:L23"/>
    <mergeCell ref="M23:O23"/>
    <mergeCell ref="P23:R23"/>
    <mergeCell ref="A15:X15"/>
    <mergeCell ref="A17:X17"/>
    <mergeCell ref="A18:F18"/>
    <mergeCell ref="G18:I18"/>
    <mergeCell ref="J18:L18"/>
    <mergeCell ref="M18:O18"/>
    <mergeCell ref="P18:R18"/>
    <mergeCell ref="S18:U18"/>
    <mergeCell ref="A12:B12"/>
    <mergeCell ref="C12:F12"/>
    <mergeCell ref="A13:B13"/>
    <mergeCell ref="C13:F13"/>
    <mergeCell ref="A14:B14"/>
    <mergeCell ref="C14:F14"/>
    <mergeCell ref="A9:D9"/>
    <mergeCell ref="E9:F9"/>
    <mergeCell ref="A10:B10"/>
    <mergeCell ref="C10:F10"/>
    <mergeCell ref="A11:B11"/>
    <mergeCell ref="C11:F11"/>
    <mergeCell ref="F3:H3"/>
    <mergeCell ref="A5:D5"/>
    <mergeCell ref="E5:F5"/>
    <mergeCell ref="G5:X14"/>
    <mergeCell ref="A6:B6"/>
    <mergeCell ref="C6:F6"/>
    <mergeCell ref="A7:B7"/>
    <mergeCell ref="C7:F7"/>
    <mergeCell ref="A8:B8"/>
    <mergeCell ref="C8:F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Szykowska</dc:creator>
  <cp:lastModifiedBy>Joanna Szykowska</cp:lastModifiedBy>
  <cp:lastPrinted>2023-03-10T07:57:08Z</cp:lastPrinted>
  <dcterms:created xsi:type="dcterms:W3CDTF">2023-03-09T16:13:11Z</dcterms:created>
  <dcterms:modified xsi:type="dcterms:W3CDTF">2023-03-10T07:58:40Z</dcterms:modified>
</cp:coreProperties>
</file>