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lmo-dc1\AD\SOZ\4. Serwis sprzętu medycznego , lab, RTG AP\robocze\"/>
    </mc:Choice>
  </mc:AlternateContent>
  <bookViews>
    <workbookView xWindow="0" yWindow="0" windowWidth="22575" windowHeight="8805" firstSheet="1" activeTab="1"/>
  </bookViews>
  <sheets>
    <sheet name="Arkusz1" sheetId="1" state="hidden" r:id="rId1"/>
    <sheet name="Przetarg" sheetId="2" r:id="rId2"/>
  </sheets>
  <definedNames>
    <definedName name="_xlnm.Print_Area" localSheetId="1">Przetarg!$A$3:$P$391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2" l="1"/>
  <c r="N74" i="2"/>
  <c r="I74" i="2"/>
  <c r="I34" i="2"/>
  <c r="I15" i="2"/>
  <c r="I4" i="2"/>
  <c r="M95" i="2" l="1"/>
  <c r="N95" i="2" s="1"/>
  <c r="M96" i="2"/>
  <c r="N96" i="2" s="1"/>
  <c r="M97" i="2"/>
  <c r="N97" i="2" s="1"/>
  <c r="M98" i="2"/>
  <c r="N98" i="2" s="1"/>
  <c r="M99" i="2"/>
  <c r="N99" i="2" s="1"/>
  <c r="H96" i="2"/>
  <c r="I96" i="2" s="1"/>
  <c r="H97" i="2"/>
  <c r="I97" i="2" s="1"/>
  <c r="H98" i="2"/>
  <c r="I98" i="2" s="1"/>
  <c r="H99" i="2"/>
  <c r="I99" i="2" s="1"/>
  <c r="H95" i="2"/>
  <c r="I95" i="2" s="1"/>
  <c r="O98" i="2" l="1"/>
  <c r="O96" i="2"/>
  <c r="P98" i="2"/>
  <c r="P99" i="2"/>
  <c r="P97" i="2"/>
  <c r="P95" i="2"/>
  <c r="P96" i="2"/>
  <c r="O99" i="2"/>
  <c r="O97" i="2"/>
  <c r="O95" i="2"/>
  <c r="M626" i="2"/>
  <c r="H626" i="2"/>
  <c r="I626" i="2" s="1"/>
  <c r="H578" i="2"/>
  <c r="I578" i="2" s="1"/>
  <c r="H558" i="2"/>
  <c r="I558" i="2" s="1"/>
  <c r="H549" i="2"/>
  <c r="I549" i="2" s="1"/>
  <c r="M395" i="2"/>
  <c r="N395" i="2" s="1"/>
  <c r="M381" i="2"/>
  <c r="N381" i="2" s="1"/>
  <c r="H368" i="2"/>
  <c r="I368" i="2" s="1"/>
  <c r="H257" i="2" l="1"/>
  <c r="I257" i="2" s="1"/>
  <c r="M114" i="2"/>
  <c r="N114" i="2" s="1"/>
  <c r="M106" i="2"/>
  <c r="M105" i="2"/>
  <c r="N105" i="2" s="1"/>
  <c r="H74" i="2"/>
  <c r="H45" i="2"/>
  <c r="I45" i="2" s="1"/>
  <c r="M34" i="2"/>
  <c r="N34" i="2" s="1"/>
  <c r="H34" i="2"/>
  <c r="H15" i="2"/>
  <c r="P34" i="2" l="1"/>
  <c r="O34" i="2"/>
  <c r="N106" i="2"/>
  <c r="H586" i="2"/>
  <c r="I586" i="2" s="1"/>
  <c r="H360" i="2"/>
  <c r="I360" i="2" s="1"/>
  <c r="H133" i="2" l="1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132" i="2"/>
  <c r="I132" i="2" s="1"/>
  <c r="M210" i="2"/>
  <c r="N210" i="2" s="1"/>
  <c r="M606" i="2"/>
  <c r="N606" i="2" s="1"/>
  <c r="H606" i="2"/>
  <c r="I606" i="2" s="1"/>
  <c r="M605" i="2"/>
  <c r="N605" i="2" s="1"/>
  <c r="H605" i="2"/>
  <c r="I605" i="2" s="1"/>
  <c r="M552" i="2"/>
  <c r="H552" i="2"/>
  <c r="I552" i="2" s="1"/>
  <c r="M551" i="2"/>
  <c r="N551" i="2" s="1"/>
  <c r="H551" i="2"/>
  <c r="I551" i="2" s="1"/>
  <c r="M550" i="2"/>
  <c r="N550" i="2" s="1"/>
  <c r="H550" i="2"/>
  <c r="I550" i="2" s="1"/>
  <c r="M549" i="2"/>
  <c r="N549" i="2" s="1"/>
  <c r="M596" i="2"/>
  <c r="M597" i="2"/>
  <c r="M598" i="2"/>
  <c r="M599" i="2"/>
  <c r="H596" i="2"/>
  <c r="I596" i="2" s="1"/>
  <c r="H597" i="2"/>
  <c r="I597" i="2" s="1"/>
  <c r="H598" i="2"/>
  <c r="I598" i="2" s="1"/>
  <c r="H599" i="2"/>
  <c r="I599" i="2" s="1"/>
  <c r="M595" i="2"/>
  <c r="N595" i="2" s="1"/>
  <c r="H595" i="2"/>
  <c r="I595" i="2" s="1"/>
  <c r="M594" i="2"/>
  <c r="H594" i="2"/>
  <c r="I594" i="2" s="1"/>
  <c r="M587" i="2"/>
  <c r="N587" i="2" s="1"/>
  <c r="H587" i="2"/>
  <c r="I587" i="2" s="1"/>
  <c r="M586" i="2"/>
  <c r="N586" i="2" s="1"/>
  <c r="M579" i="2"/>
  <c r="N579" i="2" s="1"/>
  <c r="H579" i="2"/>
  <c r="I579" i="2" s="1"/>
  <c r="M578" i="2"/>
  <c r="N578" i="2" s="1"/>
  <c r="N580" i="2" s="1"/>
  <c r="M571" i="2"/>
  <c r="N571" i="2" s="1"/>
  <c r="H571" i="2"/>
  <c r="I571" i="2" s="1"/>
  <c r="M570" i="2"/>
  <c r="N570" i="2" s="1"/>
  <c r="H570" i="2"/>
  <c r="I570" i="2" s="1"/>
  <c r="M569" i="2"/>
  <c r="N569" i="2" s="1"/>
  <c r="H569" i="2"/>
  <c r="I569" i="2" s="1"/>
  <c r="M568" i="2"/>
  <c r="N568" i="2" s="1"/>
  <c r="N572" i="2" s="1"/>
  <c r="H568" i="2"/>
  <c r="I568" i="2" s="1"/>
  <c r="M81" i="2"/>
  <c r="N81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H81" i="2"/>
  <c r="I81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M82" i="2"/>
  <c r="N82" i="2" s="1"/>
  <c r="H82" i="2"/>
  <c r="I82" i="2" s="1"/>
  <c r="M561" i="2"/>
  <c r="N561" i="2" s="1"/>
  <c r="H561" i="2"/>
  <c r="I561" i="2" s="1"/>
  <c r="M560" i="2"/>
  <c r="N560" i="2" s="1"/>
  <c r="H560" i="2"/>
  <c r="I560" i="2" s="1"/>
  <c r="M559" i="2"/>
  <c r="N559" i="2" s="1"/>
  <c r="H559" i="2"/>
  <c r="I559" i="2" s="1"/>
  <c r="M558" i="2"/>
  <c r="N558" i="2" s="1"/>
  <c r="M539" i="2"/>
  <c r="M540" i="2"/>
  <c r="M541" i="2"/>
  <c r="M542" i="2"/>
  <c r="M526" i="2"/>
  <c r="M527" i="2"/>
  <c r="M528" i="2"/>
  <c r="M516" i="2"/>
  <c r="M517" i="2"/>
  <c r="M518" i="2"/>
  <c r="N518" i="2" s="1"/>
  <c r="H539" i="2"/>
  <c r="I539" i="2" s="1"/>
  <c r="H540" i="2"/>
  <c r="I540" i="2" s="1"/>
  <c r="H541" i="2"/>
  <c r="I541" i="2" s="1"/>
  <c r="H542" i="2"/>
  <c r="I542" i="2" s="1"/>
  <c r="M538" i="2"/>
  <c r="N538" i="2" s="1"/>
  <c r="H538" i="2"/>
  <c r="I538" i="2" s="1"/>
  <c r="M537" i="2"/>
  <c r="N537" i="2" s="1"/>
  <c r="H537" i="2"/>
  <c r="I537" i="2" s="1"/>
  <c r="M536" i="2"/>
  <c r="H536" i="2"/>
  <c r="I536" i="2" s="1"/>
  <c r="H526" i="2"/>
  <c r="I526" i="2" s="1"/>
  <c r="H528" i="2"/>
  <c r="I528" i="2" s="1"/>
  <c r="H527" i="2"/>
  <c r="I527" i="2" s="1"/>
  <c r="H516" i="2"/>
  <c r="I516" i="2" s="1"/>
  <c r="H518" i="2"/>
  <c r="I518" i="2" s="1"/>
  <c r="H517" i="2"/>
  <c r="I517" i="2" s="1"/>
  <c r="M508" i="2"/>
  <c r="N508" i="2" s="1"/>
  <c r="M509" i="2"/>
  <c r="M507" i="2"/>
  <c r="N507" i="2" s="1"/>
  <c r="H508" i="2"/>
  <c r="I508" i="2" s="1"/>
  <c r="H509" i="2"/>
  <c r="I509" i="2" s="1"/>
  <c r="H507" i="2"/>
  <c r="I507" i="2" s="1"/>
  <c r="M614" i="2"/>
  <c r="N614" i="2" s="1"/>
  <c r="M615" i="2"/>
  <c r="N615" i="2" s="1"/>
  <c r="M616" i="2"/>
  <c r="N616" i="2" s="1"/>
  <c r="M617" i="2"/>
  <c r="M618" i="2"/>
  <c r="N618" i="2" s="1"/>
  <c r="M619" i="2"/>
  <c r="N619" i="2" s="1"/>
  <c r="M613" i="2"/>
  <c r="H614" i="2"/>
  <c r="I614" i="2" s="1"/>
  <c r="H615" i="2"/>
  <c r="I615" i="2" s="1"/>
  <c r="H616" i="2"/>
  <c r="I616" i="2" s="1"/>
  <c r="H617" i="2"/>
  <c r="I617" i="2" s="1"/>
  <c r="H618" i="2"/>
  <c r="I618" i="2" s="1"/>
  <c r="H619" i="2"/>
  <c r="I619" i="2" s="1"/>
  <c r="H613" i="2"/>
  <c r="I613" i="2" s="1"/>
  <c r="M635" i="2"/>
  <c r="M634" i="2"/>
  <c r="N634" i="2" s="1"/>
  <c r="H635" i="2"/>
  <c r="I635" i="2" s="1"/>
  <c r="H634" i="2"/>
  <c r="I634" i="2" s="1"/>
  <c r="M627" i="2"/>
  <c r="H627" i="2"/>
  <c r="I627" i="2" s="1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N457" i="2" s="1"/>
  <c r="M458" i="2"/>
  <c r="M459" i="2"/>
  <c r="N459" i="2" s="1"/>
  <c r="M460" i="2"/>
  <c r="M461" i="2"/>
  <c r="N461" i="2" s="1"/>
  <c r="M462" i="2"/>
  <c r="M463" i="2"/>
  <c r="N463" i="2" s="1"/>
  <c r="M464" i="2"/>
  <c r="M465" i="2"/>
  <c r="N465" i="2" s="1"/>
  <c r="M466" i="2"/>
  <c r="M467" i="2"/>
  <c r="N467" i="2" s="1"/>
  <c r="M468" i="2"/>
  <c r="M469" i="2"/>
  <c r="N469" i="2" s="1"/>
  <c r="M470" i="2"/>
  <c r="M471" i="2"/>
  <c r="N471" i="2" s="1"/>
  <c r="M472" i="2"/>
  <c r="M473" i="2"/>
  <c r="N473" i="2" s="1"/>
  <c r="M474" i="2"/>
  <c r="M475" i="2"/>
  <c r="N475" i="2" s="1"/>
  <c r="M476" i="2"/>
  <c r="M477" i="2"/>
  <c r="N477" i="2" s="1"/>
  <c r="M478" i="2"/>
  <c r="M479" i="2"/>
  <c r="N479" i="2" s="1"/>
  <c r="M480" i="2"/>
  <c r="M481" i="2"/>
  <c r="N481" i="2" s="1"/>
  <c r="M482" i="2"/>
  <c r="M483" i="2"/>
  <c r="N483" i="2" s="1"/>
  <c r="M484" i="2"/>
  <c r="M485" i="2"/>
  <c r="N485" i="2" s="1"/>
  <c r="M486" i="2"/>
  <c r="M487" i="2"/>
  <c r="N487" i="2" s="1"/>
  <c r="M488" i="2"/>
  <c r="M489" i="2"/>
  <c r="N489" i="2" s="1"/>
  <c r="M490" i="2"/>
  <c r="M491" i="2"/>
  <c r="N491" i="2" s="1"/>
  <c r="M492" i="2"/>
  <c r="M493" i="2"/>
  <c r="N493" i="2" s="1"/>
  <c r="M494" i="2"/>
  <c r="M495" i="2"/>
  <c r="N495" i="2" s="1"/>
  <c r="M496" i="2"/>
  <c r="M497" i="2"/>
  <c r="N497" i="2" s="1"/>
  <c r="M498" i="2"/>
  <c r="M499" i="2"/>
  <c r="N499" i="2" s="1"/>
  <c r="M500" i="2"/>
  <c r="M283" i="2"/>
  <c r="M284" i="2"/>
  <c r="N284" i="2" s="1"/>
  <c r="M285" i="2"/>
  <c r="M286" i="2"/>
  <c r="N286" i="2" s="1"/>
  <c r="M287" i="2"/>
  <c r="M288" i="2"/>
  <c r="N288" i="2" s="1"/>
  <c r="M289" i="2"/>
  <c r="M290" i="2"/>
  <c r="N290" i="2" s="1"/>
  <c r="M291" i="2"/>
  <c r="M292" i="2"/>
  <c r="N292" i="2" s="1"/>
  <c r="M293" i="2"/>
  <c r="M294" i="2"/>
  <c r="N294" i="2" s="1"/>
  <c r="M295" i="2"/>
  <c r="M296" i="2"/>
  <c r="N296" i="2" s="1"/>
  <c r="M297" i="2"/>
  <c r="M298" i="2"/>
  <c r="N298" i="2" s="1"/>
  <c r="M299" i="2"/>
  <c r="M300" i="2"/>
  <c r="N300" i="2" s="1"/>
  <c r="M301" i="2"/>
  <c r="N301" i="2" s="1"/>
  <c r="M302" i="2"/>
  <c r="N302" i="2" s="1"/>
  <c r="M303" i="2"/>
  <c r="N303" i="2" s="1"/>
  <c r="M282" i="2"/>
  <c r="N282" i="2" s="1"/>
  <c r="M236" i="2"/>
  <c r="M237" i="2"/>
  <c r="M238" i="2"/>
  <c r="M239" i="2"/>
  <c r="N239" i="2" s="1"/>
  <c r="M240" i="2"/>
  <c r="M241" i="2"/>
  <c r="M242" i="2"/>
  <c r="M243" i="2"/>
  <c r="N243" i="2" s="1"/>
  <c r="M244" i="2"/>
  <c r="M245" i="2"/>
  <c r="M246" i="2"/>
  <c r="M247" i="2"/>
  <c r="N247" i="2" s="1"/>
  <c r="M248" i="2"/>
  <c r="M249" i="2"/>
  <c r="P634" i="2" l="1"/>
  <c r="P586" i="2"/>
  <c r="N588" i="2"/>
  <c r="I529" i="2"/>
  <c r="O88" i="2"/>
  <c r="O84" i="2"/>
  <c r="O91" i="2"/>
  <c r="O594" i="2"/>
  <c r="N594" i="2"/>
  <c r="O613" i="2"/>
  <c r="N613" i="2"/>
  <c r="O536" i="2"/>
  <c r="N536" i="2"/>
  <c r="O210" i="2"/>
  <c r="P210" i="2"/>
  <c r="P93" i="2"/>
  <c r="P86" i="2"/>
  <c r="O598" i="2"/>
  <c r="O596" i="2"/>
  <c r="O509" i="2"/>
  <c r="P518" i="2"/>
  <c r="P619" i="2"/>
  <c r="P615" i="2"/>
  <c r="N509" i="2"/>
  <c r="P509" i="2" s="1"/>
  <c r="P561" i="2"/>
  <c r="O94" i="2"/>
  <c r="O92" i="2"/>
  <c r="O89" i="2"/>
  <c r="O87" i="2"/>
  <c r="O85" i="2"/>
  <c r="O83" i="2"/>
  <c r="O552" i="2"/>
  <c r="P508" i="2"/>
  <c r="O561" i="2"/>
  <c r="O93" i="2"/>
  <c r="O90" i="2"/>
  <c r="O86" i="2"/>
  <c r="O81" i="2"/>
  <c r="P90" i="2"/>
  <c r="P81" i="2"/>
  <c r="N552" i="2"/>
  <c r="P552" i="2" s="1"/>
  <c r="P605" i="2"/>
  <c r="P606" i="2"/>
  <c r="O626" i="2"/>
  <c r="O634" i="2"/>
  <c r="P618" i="2"/>
  <c r="P616" i="2"/>
  <c r="P614" i="2"/>
  <c r="O618" i="2"/>
  <c r="O614" i="2"/>
  <c r="N516" i="2"/>
  <c r="P516" i="2" s="1"/>
  <c r="O516" i="2"/>
  <c r="N527" i="2"/>
  <c r="P527" i="2" s="1"/>
  <c r="O527" i="2"/>
  <c r="P91" i="2"/>
  <c r="P88" i="2"/>
  <c r="P84" i="2"/>
  <c r="N596" i="2"/>
  <c r="P596" i="2" s="1"/>
  <c r="O627" i="2"/>
  <c r="O635" i="2"/>
  <c r="O619" i="2"/>
  <c r="O617" i="2"/>
  <c r="O615" i="2"/>
  <c r="N617" i="2"/>
  <c r="P617" i="2" s="1"/>
  <c r="O616" i="2"/>
  <c r="O507" i="2"/>
  <c r="P507" i="2"/>
  <c r="O508" i="2"/>
  <c r="N517" i="2"/>
  <c r="P517" i="2" s="1"/>
  <c r="O517" i="2"/>
  <c r="N528" i="2"/>
  <c r="P528" i="2" s="1"/>
  <c r="O528" i="2"/>
  <c r="N526" i="2"/>
  <c r="P526" i="2" s="1"/>
  <c r="O526" i="2"/>
  <c r="O542" i="2"/>
  <c r="O540" i="2"/>
  <c r="P558" i="2"/>
  <c r="P559" i="2"/>
  <c r="O599" i="2"/>
  <c r="O597" i="2"/>
  <c r="N598" i="2"/>
  <c r="P598" i="2" s="1"/>
  <c r="P537" i="2"/>
  <c r="O541" i="2"/>
  <c r="O539" i="2"/>
  <c r="P94" i="2"/>
  <c r="P92" i="2"/>
  <c r="P89" i="2"/>
  <c r="P87" i="2"/>
  <c r="P85" i="2"/>
  <c r="P83" i="2"/>
  <c r="N599" i="2"/>
  <c r="P599" i="2" s="1"/>
  <c r="N597" i="2"/>
  <c r="P597" i="2" s="1"/>
  <c r="O605" i="2"/>
  <c r="O606" i="2"/>
  <c r="P549" i="2"/>
  <c r="P550" i="2"/>
  <c r="P551" i="2"/>
  <c r="O549" i="2"/>
  <c r="O550" i="2"/>
  <c r="O551" i="2"/>
  <c r="P595" i="2"/>
  <c r="O595" i="2"/>
  <c r="P587" i="2"/>
  <c r="O586" i="2"/>
  <c r="O587" i="2"/>
  <c r="P578" i="2"/>
  <c r="P579" i="2"/>
  <c r="O578" i="2"/>
  <c r="O579" i="2"/>
  <c r="P568" i="2"/>
  <c r="P569" i="2"/>
  <c r="P570" i="2"/>
  <c r="P571" i="2"/>
  <c r="O568" i="2"/>
  <c r="O569" i="2"/>
  <c r="O570" i="2"/>
  <c r="O571" i="2"/>
  <c r="P82" i="2"/>
  <c r="O82" i="2"/>
  <c r="P538" i="2"/>
  <c r="P560" i="2"/>
  <c r="O558" i="2"/>
  <c r="O559" i="2"/>
  <c r="O560" i="2"/>
  <c r="N542" i="2"/>
  <c r="P542" i="2" s="1"/>
  <c r="N540" i="2"/>
  <c r="P540" i="2" s="1"/>
  <c r="N541" i="2"/>
  <c r="P541" i="2" s="1"/>
  <c r="N539" i="2"/>
  <c r="P539" i="2" s="1"/>
  <c r="O518" i="2"/>
  <c r="O537" i="2"/>
  <c r="O538" i="2"/>
  <c r="N635" i="2"/>
  <c r="P635" i="2" s="1"/>
  <c r="N626" i="2"/>
  <c r="N627" i="2"/>
  <c r="P627" i="2" s="1"/>
  <c r="N498" i="2"/>
  <c r="N494" i="2"/>
  <c r="N490" i="2"/>
  <c r="N486" i="2"/>
  <c r="N482" i="2"/>
  <c r="N478" i="2"/>
  <c r="N474" i="2"/>
  <c r="N470" i="2"/>
  <c r="N466" i="2"/>
  <c r="N462" i="2"/>
  <c r="N458" i="2"/>
  <c r="N454" i="2"/>
  <c r="N450" i="2"/>
  <c r="N446" i="2"/>
  <c r="N442" i="2"/>
  <c r="N438" i="2"/>
  <c r="N434" i="2"/>
  <c r="N430" i="2"/>
  <c r="N426" i="2"/>
  <c r="N422" i="2"/>
  <c r="N418" i="2"/>
  <c r="N414" i="2"/>
  <c r="N410" i="2"/>
  <c r="N406" i="2"/>
  <c r="N402" i="2"/>
  <c r="N398" i="2"/>
  <c r="N500" i="2"/>
  <c r="N496" i="2"/>
  <c r="N492" i="2"/>
  <c r="N488" i="2"/>
  <c r="N484" i="2"/>
  <c r="N480" i="2"/>
  <c r="N476" i="2"/>
  <c r="N472" i="2"/>
  <c r="N468" i="2"/>
  <c r="N464" i="2"/>
  <c r="N460" i="2"/>
  <c r="N456" i="2"/>
  <c r="N452" i="2"/>
  <c r="N448" i="2"/>
  <c r="N444" i="2"/>
  <c r="N440" i="2"/>
  <c r="N436" i="2"/>
  <c r="N432" i="2"/>
  <c r="N428" i="2"/>
  <c r="N424" i="2"/>
  <c r="N420" i="2"/>
  <c r="N416" i="2"/>
  <c r="N412" i="2"/>
  <c r="N408" i="2"/>
  <c r="N404" i="2"/>
  <c r="N400" i="2"/>
  <c r="N396" i="2"/>
  <c r="N455" i="2"/>
  <c r="N453" i="2"/>
  <c r="N451" i="2"/>
  <c r="N449" i="2"/>
  <c r="N447" i="2"/>
  <c r="N445" i="2"/>
  <c r="N443" i="2"/>
  <c r="N441" i="2"/>
  <c r="N439" i="2"/>
  <c r="N437" i="2"/>
  <c r="N435" i="2"/>
  <c r="N433" i="2"/>
  <c r="N431" i="2"/>
  <c r="N429" i="2"/>
  <c r="N427" i="2"/>
  <c r="N425" i="2"/>
  <c r="N423" i="2"/>
  <c r="N421" i="2"/>
  <c r="N419" i="2"/>
  <c r="N417" i="2"/>
  <c r="N415" i="2"/>
  <c r="N413" i="2"/>
  <c r="N411" i="2"/>
  <c r="N409" i="2"/>
  <c r="N407" i="2"/>
  <c r="N405" i="2"/>
  <c r="N403" i="2"/>
  <c r="N401" i="2"/>
  <c r="N399" i="2"/>
  <c r="N397" i="2"/>
  <c r="N249" i="2"/>
  <c r="N245" i="2"/>
  <c r="N241" i="2"/>
  <c r="N237" i="2"/>
  <c r="N299" i="2"/>
  <c r="N297" i="2"/>
  <c r="N295" i="2"/>
  <c r="N293" i="2"/>
  <c r="N291" i="2"/>
  <c r="N289" i="2"/>
  <c r="N287" i="2"/>
  <c r="N285" i="2"/>
  <c r="N283" i="2"/>
  <c r="N248" i="2"/>
  <c r="N246" i="2"/>
  <c r="N244" i="2"/>
  <c r="N242" i="2"/>
  <c r="N240" i="2"/>
  <c r="N238" i="2"/>
  <c r="N236" i="2"/>
  <c r="P247" i="2"/>
  <c r="N304" i="2" l="1"/>
  <c r="P626" i="2"/>
  <c r="P628" i="2" s="1"/>
  <c r="P613" i="2"/>
  <c r="P620" i="2" s="1"/>
  <c r="P594" i="2"/>
  <c r="P600" i="2" s="1"/>
  <c r="P562" i="2"/>
  <c r="P536" i="2"/>
  <c r="P543" i="2" s="1"/>
  <c r="P573" i="2"/>
  <c r="P529" i="2"/>
  <c r="O581" i="2"/>
  <c r="P581" i="2"/>
  <c r="O589" i="2"/>
  <c r="P589" i="2"/>
  <c r="O600" i="2"/>
  <c r="O607" i="2"/>
  <c r="O529" i="2"/>
  <c r="P607" i="2"/>
  <c r="O620" i="2"/>
  <c r="O628" i="2"/>
  <c r="O636" i="2"/>
  <c r="O562" i="2"/>
  <c r="P553" i="2"/>
  <c r="O510" i="2"/>
  <c r="O519" i="2"/>
  <c r="O553" i="2"/>
  <c r="P510" i="2"/>
  <c r="P519" i="2"/>
  <c r="O573" i="2"/>
  <c r="O543" i="2"/>
  <c r="P636" i="2"/>
  <c r="P246" i="2"/>
  <c r="O248" i="2"/>
  <c r="O247" i="2"/>
  <c r="P249" i="2"/>
  <c r="P248" i="2"/>
  <c r="O246" i="2"/>
  <c r="O249" i="2"/>
  <c r="M79" i="2" l="1"/>
  <c r="N79" i="2" s="1"/>
  <c r="M80" i="2"/>
  <c r="N80" i="2" s="1"/>
  <c r="H79" i="2"/>
  <c r="I79" i="2" s="1"/>
  <c r="H80" i="2"/>
  <c r="I80" i="2" s="1"/>
  <c r="O80" i="2" l="1"/>
  <c r="O79" i="2"/>
  <c r="P80" i="2"/>
  <c r="P79" i="2"/>
  <c r="M61" i="2"/>
  <c r="M62" i="2"/>
  <c r="M63" i="2"/>
  <c r="M64" i="2"/>
  <c r="H63" i="2"/>
  <c r="I63" i="2" s="1"/>
  <c r="H64" i="2"/>
  <c r="I64" i="2" s="1"/>
  <c r="O64" i="2" l="1"/>
  <c r="O63" i="2"/>
  <c r="N64" i="2"/>
  <c r="P64" i="2" s="1"/>
  <c r="N62" i="2"/>
  <c r="N63" i="2"/>
  <c r="P63" i="2" s="1"/>
  <c r="N61" i="2"/>
  <c r="P245" i="2" l="1"/>
  <c r="O245" i="2"/>
  <c r="P243" i="2"/>
  <c r="O243" i="2"/>
  <c r="P241" i="2"/>
  <c r="O241" i="2"/>
  <c r="P239" i="2"/>
  <c r="O239" i="2"/>
  <c r="P237" i="2"/>
  <c r="O237" i="2"/>
  <c r="P244" i="2"/>
  <c r="O244" i="2"/>
  <c r="P242" i="2"/>
  <c r="O242" i="2"/>
  <c r="P240" i="2"/>
  <c r="O240" i="2"/>
  <c r="P238" i="2"/>
  <c r="O238" i="2"/>
  <c r="P236" i="2"/>
  <c r="O236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395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282" i="2"/>
  <c r="I282" i="2" s="1"/>
  <c r="I395" i="2" l="1"/>
  <c r="O395" i="2"/>
  <c r="I499" i="2"/>
  <c r="P499" i="2" s="1"/>
  <c r="O499" i="2"/>
  <c r="I497" i="2"/>
  <c r="P497" i="2" s="1"/>
  <c r="O497" i="2"/>
  <c r="I495" i="2"/>
  <c r="P495" i="2" s="1"/>
  <c r="O495" i="2"/>
  <c r="I493" i="2"/>
  <c r="P493" i="2" s="1"/>
  <c r="O493" i="2"/>
  <c r="I491" i="2"/>
  <c r="P491" i="2" s="1"/>
  <c r="O491" i="2"/>
  <c r="I489" i="2"/>
  <c r="P489" i="2" s="1"/>
  <c r="O489" i="2"/>
  <c r="I487" i="2"/>
  <c r="P487" i="2" s="1"/>
  <c r="O487" i="2"/>
  <c r="I485" i="2"/>
  <c r="P485" i="2" s="1"/>
  <c r="O485" i="2"/>
  <c r="I483" i="2"/>
  <c r="P483" i="2" s="1"/>
  <c r="O483" i="2"/>
  <c r="I481" i="2"/>
  <c r="P481" i="2" s="1"/>
  <c r="O481" i="2"/>
  <c r="I479" i="2"/>
  <c r="P479" i="2" s="1"/>
  <c r="O479" i="2"/>
  <c r="I477" i="2"/>
  <c r="P477" i="2" s="1"/>
  <c r="O477" i="2"/>
  <c r="I475" i="2"/>
  <c r="P475" i="2" s="1"/>
  <c r="O475" i="2"/>
  <c r="I473" i="2"/>
  <c r="P473" i="2" s="1"/>
  <c r="O473" i="2"/>
  <c r="I471" i="2"/>
  <c r="P471" i="2" s="1"/>
  <c r="O471" i="2"/>
  <c r="I469" i="2"/>
  <c r="P469" i="2" s="1"/>
  <c r="O469" i="2"/>
  <c r="I467" i="2"/>
  <c r="P467" i="2" s="1"/>
  <c r="O467" i="2"/>
  <c r="I465" i="2"/>
  <c r="P465" i="2" s="1"/>
  <c r="O465" i="2"/>
  <c r="I463" i="2"/>
  <c r="P463" i="2" s="1"/>
  <c r="O463" i="2"/>
  <c r="I461" i="2"/>
  <c r="P461" i="2" s="1"/>
  <c r="O461" i="2"/>
  <c r="I459" i="2"/>
  <c r="P459" i="2" s="1"/>
  <c r="O459" i="2"/>
  <c r="I457" i="2"/>
  <c r="P457" i="2" s="1"/>
  <c r="O457" i="2"/>
  <c r="I455" i="2"/>
  <c r="P455" i="2" s="1"/>
  <c r="O455" i="2"/>
  <c r="I453" i="2"/>
  <c r="P453" i="2" s="1"/>
  <c r="O453" i="2"/>
  <c r="I451" i="2"/>
  <c r="P451" i="2" s="1"/>
  <c r="O451" i="2"/>
  <c r="I449" i="2"/>
  <c r="P449" i="2" s="1"/>
  <c r="O449" i="2"/>
  <c r="I447" i="2"/>
  <c r="P447" i="2" s="1"/>
  <c r="O447" i="2"/>
  <c r="I445" i="2"/>
  <c r="P445" i="2" s="1"/>
  <c r="O445" i="2"/>
  <c r="I443" i="2"/>
  <c r="P443" i="2" s="1"/>
  <c r="O443" i="2"/>
  <c r="I441" i="2"/>
  <c r="P441" i="2" s="1"/>
  <c r="O441" i="2"/>
  <c r="I439" i="2"/>
  <c r="P439" i="2" s="1"/>
  <c r="O439" i="2"/>
  <c r="I437" i="2"/>
  <c r="P437" i="2" s="1"/>
  <c r="O437" i="2"/>
  <c r="I435" i="2"/>
  <c r="P435" i="2" s="1"/>
  <c r="O435" i="2"/>
  <c r="I433" i="2"/>
  <c r="P433" i="2" s="1"/>
  <c r="O433" i="2"/>
  <c r="I431" i="2"/>
  <c r="P431" i="2" s="1"/>
  <c r="O431" i="2"/>
  <c r="I429" i="2"/>
  <c r="P429" i="2" s="1"/>
  <c r="O429" i="2"/>
  <c r="I427" i="2"/>
  <c r="P427" i="2" s="1"/>
  <c r="O427" i="2"/>
  <c r="I425" i="2"/>
  <c r="P425" i="2" s="1"/>
  <c r="O425" i="2"/>
  <c r="I423" i="2"/>
  <c r="P423" i="2" s="1"/>
  <c r="O423" i="2"/>
  <c r="I421" i="2"/>
  <c r="P421" i="2" s="1"/>
  <c r="O421" i="2"/>
  <c r="I419" i="2"/>
  <c r="P419" i="2" s="1"/>
  <c r="O419" i="2"/>
  <c r="I417" i="2"/>
  <c r="P417" i="2" s="1"/>
  <c r="O417" i="2"/>
  <c r="I415" i="2"/>
  <c r="P415" i="2" s="1"/>
  <c r="O415" i="2"/>
  <c r="I413" i="2"/>
  <c r="P413" i="2" s="1"/>
  <c r="O413" i="2"/>
  <c r="I411" i="2"/>
  <c r="P411" i="2" s="1"/>
  <c r="O411" i="2"/>
  <c r="I409" i="2"/>
  <c r="P409" i="2" s="1"/>
  <c r="O409" i="2"/>
  <c r="I407" i="2"/>
  <c r="P407" i="2" s="1"/>
  <c r="O407" i="2"/>
  <c r="I405" i="2"/>
  <c r="P405" i="2" s="1"/>
  <c r="O405" i="2"/>
  <c r="I403" i="2"/>
  <c r="P403" i="2" s="1"/>
  <c r="O403" i="2"/>
  <c r="I401" i="2"/>
  <c r="P401" i="2" s="1"/>
  <c r="O401" i="2"/>
  <c r="I399" i="2"/>
  <c r="P399" i="2" s="1"/>
  <c r="O399" i="2"/>
  <c r="I397" i="2"/>
  <c r="P397" i="2" s="1"/>
  <c r="O397" i="2"/>
  <c r="I500" i="2"/>
  <c r="P500" i="2" s="1"/>
  <c r="O500" i="2"/>
  <c r="I498" i="2"/>
  <c r="P498" i="2" s="1"/>
  <c r="O498" i="2"/>
  <c r="I496" i="2"/>
  <c r="P496" i="2" s="1"/>
  <c r="O496" i="2"/>
  <c r="I494" i="2"/>
  <c r="P494" i="2" s="1"/>
  <c r="O494" i="2"/>
  <c r="I492" i="2"/>
  <c r="P492" i="2" s="1"/>
  <c r="O492" i="2"/>
  <c r="I490" i="2"/>
  <c r="P490" i="2" s="1"/>
  <c r="O490" i="2"/>
  <c r="I488" i="2"/>
  <c r="P488" i="2" s="1"/>
  <c r="O488" i="2"/>
  <c r="I486" i="2"/>
  <c r="P486" i="2" s="1"/>
  <c r="O486" i="2"/>
  <c r="I484" i="2"/>
  <c r="P484" i="2" s="1"/>
  <c r="O484" i="2"/>
  <c r="I482" i="2"/>
  <c r="P482" i="2" s="1"/>
  <c r="O482" i="2"/>
  <c r="I480" i="2"/>
  <c r="P480" i="2" s="1"/>
  <c r="O480" i="2"/>
  <c r="I478" i="2"/>
  <c r="P478" i="2" s="1"/>
  <c r="O478" i="2"/>
  <c r="I476" i="2"/>
  <c r="P476" i="2" s="1"/>
  <c r="O476" i="2"/>
  <c r="I474" i="2"/>
  <c r="P474" i="2" s="1"/>
  <c r="O474" i="2"/>
  <c r="I472" i="2"/>
  <c r="P472" i="2" s="1"/>
  <c r="O472" i="2"/>
  <c r="I470" i="2"/>
  <c r="P470" i="2" s="1"/>
  <c r="O470" i="2"/>
  <c r="I468" i="2"/>
  <c r="P468" i="2" s="1"/>
  <c r="O468" i="2"/>
  <c r="I466" i="2"/>
  <c r="P466" i="2" s="1"/>
  <c r="O466" i="2"/>
  <c r="I464" i="2"/>
  <c r="P464" i="2" s="1"/>
  <c r="O464" i="2"/>
  <c r="I462" i="2"/>
  <c r="P462" i="2" s="1"/>
  <c r="O462" i="2"/>
  <c r="I460" i="2"/>
  <c r="P460" i="2" s="1"/>
  <c r="O460" i="2"/>
  <c r="I458" i="2"/>
  <c r="P458" i="2" s="1"/>
  <c r="O458" i="2"/>
  <c r="I456" i="2"/>
  <c r="P456" i="2" s="1"/>
  <c r="O456" i="2"/>
  <c r="I454" i="2"/>
  <c r="P454" i="2" s="1"/>
  <c r="O454" i="2"/>
  <c r="I452" i="2"/>
  <c r="P452" i="2" s="1"/>
  <c r="O452" i="2"/>
  <c r="I450" i="2"/>
  <c r="P450" i="2" s="1"/>
  <c r="O450" i="2"/>
  <c r="I448" i="2"/>
  <c r="P448" i="2" s="1"/>
  <c r="O448" i="2"/>
  <c r="I446" i="2"/>
  <c r="P446" i="2" s="1"/>
  <c r="O446" i="2"/>
  <c r="I444" i="2"/>
  <c r="P444" i="2" s="1"/>
  <c r="O444" i="2"/>
  <c r="I442" i="2"/>
  <c r="P442" i="2" s="1"/>
  <c r="O442" i="2"/>
  <c r="I440" i="2"/>
  <c r="P440" i="2" s="1"/>
  <c r="O440" i="2"/>
  <c r="I438" i="2"/>
  <c r="P438" i="2" s="1"/>
  <c r="O438" i="2"/>
  <c r="I436" i="2"/>
  <c r="P436" i="2" s="1"/>
  <c r="O436" i="2"/>
  <c r="I434" i="2"/>
  <c r="P434" i="2" s="1"/>
  <c r="O434" i="2"/>
  <c r="I432" i="2"/>
  <c r="P432" i="2" s="1"/>
  <c r="O432" i="2"/>
  <c r="I430" i="2"/>
  <c r="P430" i="2" s="1"/>
  <c r="O430" i="2"/>
  <c r="I428" i="2"/>
  <c r="P428" i="2" s="1"/>
  <c r="O428" i="2"/>
  <c r="I426" i="2"/>
  <c r="P426" i="2" s="1"/>
  <c r="O426" i="2"/>
  <c r="I424" i="2"/>
  <c r="P424" i="2" s="1"/>
  <c r="O424" i="2"/>
  <c r="I422" i="2"/>
  <c r="P422" i="2" s="1"/>
  <c r="O422" i="2"/>
  <c r="I420" i="2"/>
  <c r="P420" i="2" s="1"/>
  <c r="O420" i="2"/>
  <c r="I418" i="2"/>
  <c r="P418" i="2" s="1"/>
  <c r="O418" i="2"/>
  <c r="I416" i="2"/>
  <c r="P416" i="2" s="1"/>
  <c r="O416" i="2"/>
  <c r="I414" i="2"/>
  <c r="P414" i="2" s="1"/>
  <c r="O414" i="2"/>
  <c r="I412" i="2"/>
  <c r="P412" i="2" s="1"/>
  <c r="O412" i="2"/>
  <c r="I410" i="2"/>
  <c r="P410" i="2" s="1"/>
  <c r="O410" i="2"/>
  <c r="I408" i="2"/>
  <c r="P408" i="2" s="1"/>
  <c r="O408" i="2"/>
  <c r="I406" i="2"/>
  <c r="P406" i="2" s="1"/>
  <c r="O406" i="2"/>
  <c r="I404" i="2"/>
  <c r="P404" i="2" s="1"/>
  <c r="O404" i="2"/>
  <c r="I402" i="2"/>
  <c r="P402" i="2" s="1"/>
  <c r="O402" i="2"/>
  <c r="I400" i="2"/>
  <c r="P400" i="2" s="1"/>
  <c r="O400" i="2"/>
  <c r="I398" i="2"/>
  <c r="P398" i="2" s="1"/>
  <c r="O398" i="2"/>
  <c r="I396" i="2"/>
  <c r="P396" i="2" s="1"/>
  <c r="O396" i="2"/>
  <c r="I302" i="2"/>
  <c r="P302" i="2" s="1"/>
  <c r="O302" i="2"/>
  <c r="I300" i="2"/>
  <c r="P300" i="2" s="1"/>
  <c r="O300" i="2"/>
  <c r="I298" i="2"/>
  <c r="P298" i="2" s="1"/>
  <c r="O298" i="2"/>
  <c r="I296" i="2"/>
  <c r="P296" i="2" s="1"/>
  <c r="O296" i="2"/>
  <c r="I294" i="2"/>
  <c r="P294" i="2" s="1"/>
  <c r="O294" i="2"/>
  <c r="I292" i="2"/>
  <c r="P292" i="2" s="1"/>
  <c r="O292" i="2"/>
  <c r="I290" i="2"/>
  <c r="P290" i="2" s="1"/>
  <c r="O290" i="2"/>
  <c r="I288" i="2"/>
  <c r="P288" i="2" s="1"/>
  <c r="O288" i="2"/>
  <c r="I286" i="2"/>
  <c r="P286" i="2" s="1"/>
  <c r="O286" i="2"/>
  <c r="I284" i="2"/>
  <c r="P284" i="2" s="1"/>
  <c r="O284" i="2"/>
  <c r="P282" i="2"/>
  <c r="O282" i="2"/>
  <c r="I303" i="2"/>
  <c r="P303" i="2" s="1"/>
  <c r="O303" i="2"/>
  <c r="I301" i="2"/>
  <c r="P301" i="2" s="1"/>
  <c r="O301" i="2"/>
  <c r="I299" i="2"/>
  <c r="P299" i="2" s="1"/>
  <c r="O299" i="2"/>
  <c r="I297" i="2"/>
  <c r="P297" i="2" s="1"/>
  <c r="O297" i="2"/>
  <c r="I295" i="2"/>
  <c r="P295" i="2" s="1"/>
  <c r="O295" i="2"/>
  <c r="I293" i="2"/>
  <c r="P293" i="2" s="1"/>
  <c r="O293" i="2"/>
  <c r="I291" i="2"/>
  <c r="P291" i="2" s="1"/>
  <c r="O291" i="2"/>
  <c r="I289" i="2"/>
  <c r="P289" i="2" s="1"/>
  <c r="O289" i="2"/>
  <c r="I287" i="2"/>
  <c r="P287" i="2" s="1"/>
  <c r="O287" i="2"/>
  <c r="I285" i="2"/>
  <c r="P285" i="2" s="1"/>
  <c r="O285" i="2"/>
  <c r="I283" i="2"/>
  <c r="P283" i="2" s="1"/>
  <c r="P305" i="2" s="1"/>
  <c r="O283" i="2"/>
  <c r="H114" i="2"/>
  <c r="H106" i="2"/>
  <c r="H105" i="2"/>
  <c r="M78" i="2"/>
  <c r="N78" i="2" s="1"/>
  <c r="H78" i="2"/>
  <c r="I78" i="2" s="1"/>
  <c r="H61" i="2"/>
  <c r="H62" i="2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53" i="2"/>
  <c r="I53" i="2" s="1"/>
  <c r="P395" i="2" l="1"/>
  <c r="P501" i="2" s="1"/>
  <c r="I106" i="2"/>
  <c r="P106" i="2" s="1"/>
  <c r="O106" i="2"/>
  <c r="I105" i="2"/>
  <c r="O105" i="2"/>
  <c r="O107" i="2" s="1"/>
  <c r="I114" i="2"/>
  <c r="P114" i="2" s="1"/>
  <c r="O114" i="2"/>
  <c r="P78" i="2"/>
  <c r="O501" i="2"/>
  <c r="O305" i="2"/>
  <c r="I62" i="2"/>
  <c r="P62" i="2" s="1"/>
  <c r="O62" i="2"/>
  <c r="I61" i="2"/>
  <c r="P61" i="2" s="1"/>
  <c r="O61" i="2"/>
  <c r="O78" i="2"/>
  <c r="P105" i="2" l="1"/>
  <c r="P107" i="2" s="1"/>
  <c r="M6" i="2"/>
  <c r="M7" i="2"/>
  <c r="H6" i="2"/>
  <c r="I6" i="2" s="1"/>
  <c r="H7" i="2"/>
  <c r="I7" i="2" s="1"/>
  <c r="O6" i="2" l="1"/>
  <c r="O7" i="2"/>
  <c r="N7" i="2"/>
  <c r="P7" i="2" s="1"/>
  <c r="N6" i="2"/>
  <c r="P6" i="2" s="1"/>
  <c r="M158" i="2" l="1"/>
  <c r="M159" i="2"/>
  <c r="M160" i="2"/>
  <c r="M161" i="2"/>
  <c r="M162" i="2"/>
  <c r="N162" i="2" s="1"/>
  <c r="M163" i="2"/>
  <c r="M164" i="2"/>
  <c r="M165" i="2"/>
  <c r="M166" i="2"/>
  <c r="N166" i="2" s="1"/>
  <c r="M167" i="2"/>
  <c r="M168" i="2"/>
  <c r="M169" i="2"/>
  <c r="M170" i="2"/>
  <c r="N170" i="2" s="1"/>
  <c r="M171" i="2"/>
  <c r="M172" i="2"/>
  <c r="M173" i="2"/>
  <c r="M174" i="2"/>
  <c r="N174" i="2" s="1"/>
  <c r="M175" i="2"/>
  <c r="M176" i="2"/>
  <c r="M177" i="2"/>
  <c r="M178" i="2"/>
  <c r="N178" i="2" s="1"/>
  <c r="M179" i="2"/>
  <c r="M180" i="2"/>
  <c r="M181" i="2"/>
  <c r="M182" i="2"/>
  <c r="N182" i="2" s="1"/>
  <c r="M183" i="2"/>
  <c r="M184" i="2"/>
  <c r="M185" i="2"/>
  <c r="M186" i="2"/>
  <c r="N186" i="2" s="1"/>
  <c r="M187" i="2"/>
  <c r="M188" i="2"/>
  <c r="M189" i="2"/>
  <c r="M190" i="2"/>
  <c r="N190" i="2" s="1"/>
  <c r="M191" i="2"/>
  <c r="M192" i="2"/>
  <c r="M193" i="2"/>
  <c r="M194" i="2"/>
  <c r="N194" i="2" s="1"/>
  <c r="M195" i="2"/>
  <c r="M196" i="2"/>
  <c r="M197" i="2"/>
  <c r="M198" i="2"/>
  <c r="N198" i="2" s="1"/>
  <c r="M199" i="2"/>
  <c r="M200" i="2"/>
  <c r="M201" i="2"/>
  <c r="M202" i="2"/>
  <c r="N202" i="2" s="1"/>
  <c r="M203" i="2"/>
  <c r="M204" i="2"/>
  <c r="M205" i="2"/>
  <c r="M206" i="2"/>
  <c r="M207" i="2"/>
  <c r="M208" i="2"/>
  <c r="M209" i="2"/>
  <c r="N209" i="2" s="1"/>
  <c r="M211" i="2"/>
  <c r="M212" i="2"/>
  <c r="M213" i="2"/>
  <c r="N213" i="2" s="1"/>
  <c r="M214" i="2"/>
  <c r="M215" i="2"/>
  <c r="M216" i="2"/>
  <c r="N216" i="2" s="1"/>
  <c r="M217" i="2"/>
  <c r="M218" i="2"/>
  <c r="M219" i="2"/>
  <c r="M220" i="2"/>
  <c r="N220" i="2" s="1"/>
  <c r="M221" i="2"/>
  <c r="M222" i="2"/>
  <c r="M223" i="2"/>
  <c r="M224" i="2"/>
  <c r="N224" i="2" s="1"/>
  <c r="M225" i="2"/>
  <c r="M226" i="2"/>
  <c r="M227" i="2"/>
  <c r="M228" i="2"/>
  <c r="N228" i="2" s="1"/>
  <c r="M229" i="2"/>
  <c r="M230" i="2"/>
  <c r="M231" i="2"/>
  <c r="M232" i="2"/>
  <c r="N232" i="2" s="1"/>
  <c r="M233" i="2"/>
  <c r="M234" i="2"/>
  <c r="M235" i="2"/>
  <c r="M270" i="2"/>
  <c r="M271" i="2"/>
  <c r="M272" i="2"/>
  <c r="M273" i="2"/>
  <c r="H270" i="2"/>
  <c r="I270" i="2" s="1"/>
  <c r="H271" i="2"/>
  <c r="I271" i="2" s="1"/>
  <c r="H272" i="2"/>
  <c r="I272" i="2" s="1"/>
  <c r="H273" i="2"/>
  <c r="I273" i="2" s="1"/>
  <c r="O158" i="2" l="1"/>
  <c r="O232" i="2"/>
  <c r="O216" i="2"/>
  <c r="O202" i="2"/>
  <c r="O186" i="2"/>
  <c r="O170" i="2"/>
  <c r="N158" i="2"/>
  <c r="P158" i="2" s="1"/>
  <c r="O224" i="2"/>
  <c r="O209" i="2"/>
  <c r="O194" i="2"/>
  <c r="O178" i="2"/>
  <c r="O162" i="2"/>
  <c r="O234" i="2"/>
  <c r="O230" i="2"/>
  <c r="O226" i="2"/>
  <c r="O222" i="2"/>
  <c r="O218" i="2"/>
  <c r="O214" i="2"/>
  <c r="O211" i="2"/>
  <c r="O207" i="2"/>
  <c r="O204" i="2"/>
  <c r="O200" i="2"/>
  <c r="O196" i="2"/>
  <c r="O192" i="2"/>
  <c r="O188" i="2"/>
  <c r="O184" i="2"/>
  <c r="O180" i="2"/>
  <c r="O176" i="2"/>
  <c r="O172" i="2"/>
  <c r="O168" i="2"/>
  <c r="O164" i="2"/>
  <c r="O160" i="2"/>
  <c r="O228" i="2"/>
  <c r="O220" i="2"/>
  <c r="O213" i="2"/>
  <c r="O198" i="2"/>
  <c r="O190" i="2"/>
  <c r="O182" i="2"/>
  <c r="O174" i="2"/>
  <c r="O166" i="2"/>
  <c r="O235" i="2"/>
  <c r="O233" i="2"/>
  <c r="O231" i="2"/>
  <c r="O229" i="2"/>
  <c r="O227" i="2"/>
  <c r="O225" i="2"/>
  <c r="O223" i="2"/>
  <c r="O221" i="2"/>
  <c r="O219" i="2"/>
  <c r="O217" i="2"/>
  <c r="O215" i="2"/>
  <c r="O212" i="2"/>
  <c r="O208" i="2"/>
  <c r="O206" i="2"/>
  <c r="N206" i="2"/>
  <c r="P206" i="2" s="1"/>
  <c r="O205" i="2"/>
  <c r="N205" i="2"/>
  <c r="P205" i="2" s="1"/>
  <c r="O203" i="2"/>
  <c r="N203" i="2"/>
  <c r="P203" i="2" s="1"/>
  <c r="O201" i="2"/>
  <c r="N201" i="2"/>
  <c r="P201" i="2" s="1"/>
  <c r="O199" i="2"/>
  <c r="N199" i="2"/>
  <c r="P199" i="2" s="1"/>
  <c r="O197" i="2"/>
  <c r="N197" i="2"/>
  <c r="P197" i="2" s="1"/>
  <c r="O195" i="2"/>
  <c r="N195" i="2"/>
  <c r="P195" i="2" s="1"/>
  <c r="O193" i="2"/>
  <c r="N193" i="2"/>
  <c r="P193" i="2" s="1"/>
  <c r="O191" i="2"/>
  <c r="N191" i="2"/>
  <c r="P191" i="2" s="1"/>
  <c r="O189" i="2"/>
  <c r="N189" i="2"/>
  <c r="P189" i="2" s="1"/>
  <c r="O187" i="2"/>
  <c r="N187" i="2"/>
  <c r="P187" i="2" s="1"/>
  <c r="O185" i="2"/>
  <c r="N185" i="2"/>
  <c r="P185" i="2" s="1"/>
  <c r="O183" i="2"/>
  <c r="N183" i="2"/>
  <c r="P183" i="2" s="1"/>
  <c r="O181" i="2"/>
  <c r="N181" i="2"/>
  <c r="P181" i="2" s="1"/>
  <c r="O179" i="2"/>
  <c r="N179" i="2"/>
  <c r="P179" i="2" s="1"/>
  <c r="O177" i="2"/>
  <c r="N177" i="2"/>
  <c r="P177" i="2" s="1"/>
  <c r="O175" i="2"/>
  <c r="N175" i="2"/>
  <c r="P175" i="2" s="1"/>
  <c r="O173" i="2"/>
  <c r="N173" i="2"/>
  <c r="P173" i="2" s="1"/>
  <c r="O171" i="2"/>
  <c r="N171" i="2"/>
  <c r="P171" i="2" s="1"/>
  <c r="O169" i="2"/>
  <c r="N169" i="2"/>
  <c r="P169" i="2" s="1"/>
  <c r="O167" i="2"/>
  <c r="N167" i="2"/>
  <c r="P167" i="2" s="1"/>
  <c r="O165" i="2"/>
  <c r="N165" i="2"/>
  <c r="P165" i="2" s="1"/>
  <c r="O163" i="2"/>
  <c r="N163" i="2"/>
  <c r="P163" i="2" s="1"/>
  <c r="O161" i="2"/>
  <c r="N161" i="2"/>
  <c r="P161" i="2" s="1"/>
  <c r="O159" i="2"/>
  <c r="N159" i="2"/>
  <c r="P159" i="2" s="1"/>
  <c r="N235" i="2"/>
  <c r="P235" i="2" s="1"/>
  <c r="N231" i="2"/>
  <c r="P231" i="2" s="1"/>
  <c r="N227" i="2"/>
  <c r="P227" i="2" s="1"/>
  <c r="N223" i="2"/>
  <c r="P223" i="2" s="1"/>
  <c r="N219" i="2"/>
  <c r="P219" i="2" s="1"/>
  <c r="N215" i="2"/>
  <c r="P215" i="2" s="1"/>
  <c r="N212" i="2"/>
  <c r="P212" i="2" s="1"/>
  <c r="N208" i="2"/>
  <c r="P208" i="2" s="1"/>
  <c r="P232" i="2"/>
  <c r="P228" i="2"/>
  <c r="P224" i="2"/>
  <c r="P220" i="2"/>
  <c r="P216" i="2"/>
  <c r="P213" i="2"/>
  <c r="P209" i="2"/>
  <c r="P202" i="2"/>
  <c r="P198" i="2"/>
  <c r="P194" i="2"/>
  <c r="P190" i="2"/>
  <c r="P186" i="2"/>
  <c r="P182" i="2"/>
  <c r="P178" i="2"/>
  <c r="P174" i="2"/>
  <c r="P170" i="2"/>
  <c r="P166" i="2"/>
  <c r="P162" i="2"/>
  <c r="N233" i="2"/>
  <c r="P233" i="2" s="1"/>
  <c r="N229" i="2"/>
  <c r="P229" i="2" s="1"/>
  <c r="N225" i="2"/>
  <c r="P225" i="2" s="1"/>
  <c r="N221" i="2"/>
  <c r="P221" i="2" s="1"/>
  <c r="N217" i="2"/>
  <c r="P217" i="2" s="1"/>
  <c r="N234" i="2"/>
  <c r="P234" i="2" s="1"/>
  <c r="N230" i="2"/>
  <c r="P230" i="2" s="1"/>
  <c r="N226" i="2"/>
  <c r="P226" i="2" s="1"/>
  <c r="N222" i="2"/>
  <c r="P222" i="2" s="1"/>
  <c r="N218" i="2"/>
  <c r="P218" i="2" s="1"/>
  <c r="N214" i="2"/>
  <c r="P214" i="2" s="1"/>
  <c r="N211" i="2"/>
  <c r="P211" i="2" s="1"/>
  <c r="N207" i="2"/>
  <c r="P207" i="2" s="1"/>
  <c r="N204" i="2"/>
  <c r="P204" i="2" s="1"/>
  <c r="N200" i="2"/>
  <c r="P200" i="2" s="1"/>
  <c r="N196" i="2"/>
  <c r="P196" i="2" s="1"/>
  <c r="N192" i="2"/>
  <c r="P192" i="2" s="1"/>
  <c r="N188" i="2"/>
  <c r="P188" i="2" s="1"/>
  <c r="N184" i="2"/>
  <c r="P184" i="2" s="1"/>
  <c r="N180" i="2"/>
  <c r="P180" i="2" s="1"/>
  <c r="N176" i="2"/>
  <c r="P176" i="2" s="1"/>
  <c r="N172" i="2"/>
  <c r="P172" i="2" s="1"/>
  <c r="N168" i="2"/>
  <c r="P168" i="2" s="1"/>
  <c r="N164" i="2"/>
  <c r="P164" i="2" s="1"/>
  <c r="N160" i="2"/>
  <c r="P160" i="2" s="1"/>
  <c r="O273" i="2"/>
  <c r="O271" i="2"/>
  <c r="O272" i="2"/>
  <c r="O270" i="2"/>
  <c r="N273" i="2"/>
  <c r="P273" i="2" s="1"/>
  <c r="N271" i="2"/>
  <c r="P271" i="2" s="1"/>
  <c r="N272" i="2"/>
  <c r="P272" i="2" s="1"/>
  <c r="N270" i="2"/>
  <c r="P270" i="2" s="1"/>
  <c r="H258" i="2" l="1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M257" i="2"/>
  <c r="N257" i="2" s="1"/>
  <c r="M258" i="2"/>
  <c r="N258" i="2" s="1"/>
  <c r="M259" i="2"/>
  <c r="N259" i="2" s="1"/>
  <c r="M260" i="2"/>
  <c r="N260" i="2" s="1"/>
  <c r="M261" i="2"/>
  <c r="N261" i="2" s="1"/>
  <c r="M262" i="2"/>
  <c r="N262" i="2" s="1"/>
  <c r="M263" i="2"/>
  <c r="N263" i="2" s="1"/>
  <c r="M264" i="2"/>
  <c r="N264" i="2" s="1"/>
  <c r="M265" i="2"/>
  <c r="N265" i="2" s="1"/>
  <c r="M266" i="2"/>
  <c r="N266" i="2" s="1"/>
  <c r="M267" i="2"/>
  <c r="N267" i="2" s="1"/>
  <c r="M268" i="2"/>
  <c r="N268" i="2" s="1"/>
  <c r="M269" i="2"/>
  <c r="N269" i="2" s="1"/>
  <c r="P268" i="2" l="1"/>
  <c r="P266" i="2"/>
  <c r="P264" i="2"/>
  <c r="P262" i="2"/>
  <c r="P260" i="2"/>
  <c r="P258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P269" i="2"/>
  <c r="P267" i="2"/>
  <c r="P265" i="2"/>
  <c r="P263" i="2"/>
  <c r="P261" i="2"/>
  <c r="P259" i="2"/>
  <c r="P257" i="2"/>
  <c r="P274" i="2" l="1"/>
  <c r="O274" i="2"/>
  <c r="M388" i="2" l="1"/>
  <c r="H388" i="2"/>
  <c r="I388" i="2" s="1"/>
  <c r="O388" i="2" l="1"/>
  <c r="N388" i="2"/>
  <c r="P388" i="2" s="1"/>
  <c r="H330" i="2"/>
  <c r="I330" i="2" s="1"/>
  <c r="M330" i="2"/>
  <c r="N330" i="2" s="1"/>
  <c r="H331" i="2"/>
  <c r="I331" i="2" s="1"/>
  <c r="M331" i="2"/>
  <c r="N331" i="2" s="1"/>
  <c r="H312" i="2"/>
  <c r="I312" i="2" s="1"/>
  <c r="M312" i="2"/>
  <c r="N312" i="2" s="1"/>
  <c r="H313" i="2"/>
  <c r="I313" i="2" s="1"/>
  <c r="M313" i="2"/>
  <c r="N313" i="2" s="1"/>
  <c r="N332" i="2" l="1"/>
  <c r="O312" i="2"/>
  <c r="P312" i="2"/>
  <c r="O331" i="2"/>
  <c r="P331" i="2"/>
  <c r="P313" i="2"/>
  <c r="O313" i="2"/>
  <c r="O330" i="2"/>
  <c r="P330" i="2"/>
  <c r="M342" i="2" l="1"/>
  <c r="M343" i="2"/>
  <c r="M341" i="2"/>
  <c r="H342" i="2"/>
  <c r="I342" i="2" s="1"/>
  <c r="H343" i="2"/>
  <c r="I343" i="2" s="1"/>
  <c r="H341" i="2"/>
  <c r="I341" i="2" s="1"/>
  <c r="M314" i="2"/>
  <c r="N314" i="2" s="1"/>
  <c r="M315" i="2"/>
  <c r="M316" i="2"/>
  <c r="N316" i="2" s="1"/>
  <c r="M317" i="2"/>
  <c r="N317" i="2" s="1"/>
  <c r="M318" i="2"/>
  <c r="N318" i="2" s="1"/>
  <c r="M319" i="2"/>
  <c r="M320" i="2"/>
  <c r="N320" i="2" s="1"/>
  <c r="H314" i="2"/>
  <c r="I314" i="2" s="1"/>
  <c r="H315" i="2"/>
  <c r="I315" i="2" s="1"/>
  <c r="H316" i="2"/>
  <c r="I316" i="2" s="1"/>
  <c r="H317" i="2"/>
  <c r="I317" i="2" s="1"/>
  <c r="H318" i="2"/>
  <c r="I318" i="2" s="1"/>
  <c r="H319" i="2"/>
  <c r="I319" i="2" s="1"/>
  <c r="H320" i="2"/>
  <c r="I320" i="2" s="1"/>
  <c r="M360" i="2"/>
  <c r="N360" i="2" s="1"/>
  <c r="M352" i="2"/>
  <c r="N352" i="2" s="1"/>
  <c r="F352" i="2"/>
  <c r="H352" i="2" s="1"/>
  <c r="I352" i="2" s="1"/>
  <c r="P318" i="2" l="1"/>
  <c r="P314" i="2"/>
  <c r="P320" i="2"/>
  <c r="P316" i="2"/>
  <c r="O320" i="2"/>
  <c r="O319" i="2"/>
  <c r="O317" i="2"/>
  <c r="O315" i="2"/>
  <c r="N319" i="2"/>
  <c r="P319" i="2" s="1"/>
  <c r="N315" i="2"/>
  <c r="P315" i="2" s="1"/>
  <c r="O316" i="2"/>
  <c r="O341" i="2"/>
  <c r="O342" i="2"/>
  <c r="P317" i="2"/>
  <c r="O318" i="2"/>
  <c r="O314" i="2"/>
  <c r="O343" i="2"/>
  <c r="N342" i="2"/>
  <c r="P342" i="2" s="1"/>
  <c r="N343" i="2"/>
  <c r="P343" i="2" s="1"/>
  <c r="N341" i="2"/>
  <c r="P352" i="2"/>
  <c r="P360" i="2"/>
  <c r="O352" i="2"/>
  <c r="O360" i="2"/>
  <c r="P341" i="2" l="1"/>
  <c r="N344" i="2"/>
  <c r="N321" i="2"/>
  <c r="P322" i="2"/>
  <c r="O345" i="2"/>
  <c r="O322" i="2"/>
  <c r="P345" i="2"/>
  <c r="H381" i="2" l="1"/>
  <c r="I381" i="2" s="1"/>
  <c r="P381" i="2" l="1"/>
  <c r="O381" i="2"/>
  <c r="M75" i="2"/>
  <c r="N75" i="2" s="1"/>
  <c r="M76" i="2"/>
  <c r="N76" i="2" s="1"/>
  <c r="M77" i="2"/>
  <c r="N77" i="2" s="1"/>
  <c r="M74" i="2"/>
  <c r="H76" i="2"/>
  <c r="I76" i="2" s="1"/>
  <c r="H77" i="2"/>
  <c r="I77" i="2" s="1"/>
  <c r="H75" i="2"/>
  <c r="I75" i="2" s="1"/>
  <c r="M54" i="2"/>
  <c r="O54" i="2" s="1"/>
  <c r="M55" i="2"/>
  <c r="O55" i="2" s="1"/>
  <c r="M56" i="2"/>
  <c r="O56" i="2" s="1"/>
  <c r="M57" i="2"/>
  <c r="O57" i="2" s="1"/>
  <c r="M58" i="2"/>
  <c r="O58" i="2" s="1"/>
  <c r="M59" i="2"/>
  <c r="O59" i="2" s="1"/>
  <c r="M60" i="2"/>
  <c r="M53" i="2"/>
  <c r="M45" i="2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32" i="2"/>
  <c r="O132" i="2" s="1"/>
  <c r="M125" i="2"/>
  <c r="M126" i="2"/>
  <c r="M127" i="2"/>
  <c r="M124" i="2"/>
  <c r="N124" i="2" s="1"/>
  <c r="H125" i="2"/>
  <c r="I125" i="2" s="1"/>
  <c r="H126" i="2"/>
  <c r="I126" i="2" s="1"/>
  <c r="H127" i="2"/>
  <c r="I127" i="2" s="1"/>
  <c r="H124" i="2"/>
  <c r="I124" i="2" s="1"/>
  <c r="M15" i="2"/>
  <c r="M16" i="2"/>
  <c r="M17" i="2"/>
  <c r="N17" i="2" s="1"/>
  <c r="M18" i="2"/>
  <c r="M19" i="2"/>
  <c r="N19" i="2" s="1"/>
  <c r="M20" i="2"/>
  <c r="M21" i="2"/>
  <c r="N21" i="2" s="1"/>
  <c r="M22" i="2"/>
  <c r="M23" i="2"/>
  <c r="N23" i="2" s="1"/>
  <c r="H5" i="2"/>
  <c r="I5" i="2" s="1"/>
  <c r="H4" i="2"/>
  <c r="M5" i="2"/>
  <c r="M4" i="2"/>
  <c r="N45" i="2" l="1"/>
  <c r="P45" i="2" s="1"/>
  <c r="O45" i="2"/>
  <c r="N4" i="2"/>
  <c r="N15" i="2"/>
  <c r="M24" i="2"/>
  <c r="M65" i="2"/>
  <c r="O53" i="2"/>
  <c r="N53" i="2"/>
  <c r="P74" i="2"/>
  <c r="P76" i="2"/>
  <c r="P23" i="2"/>
  <c r="P21" i="2"/>
  <c r="P19" i="2"/>
  <c r="P17" i="2"/>
  <c r="P15" i="2"/>
  <c r="O75" i="2"/>
  <c r="O76" i="2"/>
  <c r="O5" i="2"/>
  <c r="O156" i="2"/>
  <c r="O154" i="2"/>
  <c r="O152" i="2"/>
  <c r="O150" i="2"/>
  <c r="O148" i="2"/>
  <c r="O146" i="2"/>
  <c r="O144" i="2"/>
  <c r="O142" i="2"/>
  <c r="O140" i="2"/>
  <c r="O138" i="2"/>
  <c r="O136" i="2"/>
  <c r="O134" i="2"/>
  <c r="O77" i="2"/>
  <c r="O157" i="2"/>
  <c r="O155" i="2"/>
  <c r="O153" i="2"/>
  <c r="O151" i="2"/>
  <c r="O149" i="2"/>
  <c r="O147" i="2"/>
  <c r="O145" i="2"/>
  <c r="O143" i="2"/>
  <c r="O141" i="2"/>
  <c r="O139" i="2"/>
  <c r="O137" i="2"/>
  <c r="O135" i="2"/>
  <c r="O133" i="2"/>
  <c r="O124" i="2"/>
  <c r="O126" i="2"/>
  <c r="N132" i="2"/>
  <c r="P132" i="2" s="1"/>
  <c r="N156" i="2"/>
  <c r="P156" i="2" s="1"/>
  <c r="N154" i="2"/>
  <c r="P154" i="2" s="1"/>
  <c r="N152" i="2"/>
  <c r="P152" i="2" s="1"/>
  <c r="N150" i="2"/>
  <c r="P150" i="2" s="1"/>
  <c r="N148" i="2"/>
  <c r="P148" i="2" s="1"/>
  <c r="N146" i="2"/>
  <c r="P146" i="2" s="1"/>
  <c r="N144" i="2"/>
  <c r="P144" i="2" s="1"/>
  <c r="N142" i="2"/>
  <c r="P142" i="2" s="1"/>
  <c r="N140" i="2"/>
  <c r="P140" i="2" s="1"/>
  <c r="N138" i="2"/>
  <c r="P138" i="2" s="1"/>
  <c r="N136" i="2"/>
  <c r="P136" i="2" s="1"/>
  <c r="N134" i="2"/>
  <c r="P134" i="2" s="1"/>
  <c r="N57" i="2"/>
  <c r="P57" i="2" s="1"/>
  <c r="O127" i="2"/>
  <c r="O125" i="2"/>
  <c r="N157" i="2"/>
  <c r="P157" i="2" s="1"/>
  <c r="N155" i="2"/>
  <c r="P155" i="2" s="1"/>
  <c r="N153" i="2"/>
  <c r="P153" i="2" s="1"/>
  <c r="N151" i="2"/>
  <c r="P151" i="2" s="1"/>
  <c r="N149" i="2"/>
  <c r="P149" i="2" s="1"/>
  <c r="N147" i="2"/>
  <c r="P147" i="2" s="1"/>
  <c r="N145" i="2"/>
  <c r="P145" i="2" s="1"/>
  <c r="N143" i="2"/>
  <c r="P143" i="2" s="1"/>
  <c r="N141" i="2"/>
  <c r="P141" i="2" s="1"/>
  <c r="N139" i="2"/>
  <c r="P139" i="2" s="1"/>
  <c r="N137" i="2"/>
  <c r="P137" i="2" s="1"/>
  <c r="N135" i="2"/>
  <c r="P135" i="2" s="1"/>
  <c r="N133" i="2"/>
  <c r="P133" i="2" s="1"/>
  <c r="O60" i="2"/>
  <c r="N59" i="2"/>
  <c r="P59" i="2" s="1"/>
  <c r="N55" i="2"/>
  <c r="P55" i="2" s="1"/>
  <c r="N60" i="2"/>
  <c r="P60" i="2" s="1"/>
  <c r="N58" i="2"/>
  <c r="P58" i="2" s="1"/>
  <c r="N56" i="2"/>
  <c r="P56" i="2" s="1"/>
  <c r="N54" i="2"/>
  <c r="P54" i="2" s="1"/>
  <c r="P77" i="2"/>
  <c r="P75" i="2"/>
  <c r="O21" i="2"/>
  <c r="O17" i="2"/>
  <c r="P124" i="2"/>
  <c r="N126" i="2"/>
  <c r="P126" i="2" s="1"/>
  <c r="O23" i="2"/>
  <c r="O19" i="2"/>
  <c r="O15" i="2"/>
  <c r="N127" i="2"/>
  <c r="P127" i="2" s="1"/>
  <c r="N125" i="2"/>
  <c r="P125" i="2" s="1"/>
  <c r="P333" i="2"/>
  <c r="O22" i="2"/>
  <c r="N22" i="2"/>
  <c r="P22" i="2" s="1"/>
  <c r="O20" i="2"/>
  <c r="N20" i="2"/>
  <c r="P20" i="2" s="1"/>
  <c r="O18" i="2"/>
  <c r="N18" i="2"/>
  <c r="P18" i="2" s="1"/>
  <c r="O16" i="2"/>
  <c r="N16" i="2"/>
  <c r="P16" i="2" s="1"/>
  <c r="N5" i="2"/>
  <c r="P5" i="2" s="1"/>
  <c r="O4" i="2"/>
  <c r="H369" i="2"/>
  <c r="I369" i="2" s="1"/>
  <c r="H370" i="2"/>
  <c r="I370" i="2" s="1"/>
  <c r="H371" i="2"/>
  <c r="I371" i="2" s="1"/>
  <c r="H372" i="2"/>
  <c r="I372" i="2" s="1"/>
  <c r="M369" i="2"/>
  <c r="N369" i="2" s="1"/>
  <c r="M370" i="2"/>
  <c r="M371" i="2"/>
  <c r="N371" i="2" s="1"/>
  <c r="M372" i="2"/>
  <c r="M368" i="2"/>
  <c r="N368" i="2" s="1"/>
  <c r="O100" i="2" l="1"/>
  <c r="P100" i="2"/>
  <c r="O250" i="2"/>
  <c r="P250" i="2"/>
  <c r="P53" i="2"/>
  <c r="P65" i="2" s="1"/>
  <c r="P128" i="2"/>
  <c r="P4" i="2"/>
  <c r="O65" i="2"/>
  <c r="O8" i="2"/>
  <c r="P371" i="2"/>
  <c r="P369" i="2"/>
  <c r="O128" i="2"/>
  <c r="O372" i="2"/>
  <c r="O370" i="2"/>
  <c r="P24" i="2"/>
  <c r="O24" i="2"/>
  <c r="O333" i="2"/>
  <c r="O368" i="2"/>
  <c r="O371" i="2"/>
  <c r="O369" i="2"/>
  <c r="P368" i="2"/>
  <c r="N372" i="2"/>
  <c r="P372" i="2" s="1"/>
  <c r="N370" i="2"/>
  <c r="P370" i="2" s="1"/>
  <c r="P8" i="2" l="1"/>
  <c r="N373" i="2"/>
  <c r="P374" i="2"/>
  <c r="O374" i="2"/>
</calcChain>
</file>

<file path=xl/sharedStrings.xml><?xml version="1.0" encoding="utf-8"?>
<sst xmlns="http://schemas.openxmlformats.org/spreadsheetml/2006/main" count="2672" uniqueCount="853">
  <si>
    <t>Numer faktury</t>
  </si>
  <si>
    <t>Nazwa firmy</t>
  </si>
  <si>
    <t>naprawa</t>
  </si>
  <si>
    <t>przegląd</t>
  </si>
  <si>
    <t>kwota</t>
  </si>
  <si>
    <t>data</t>
  </si>
  <si>
    <t>Elmed</t>
  </si>
  <si>
    <t>040/022</t>
  </si>
  <si>
    <t>x</t>
  </si>
  <si>
    <t>16.08</t>
  </si>
  <si>
    <t>umowa</t>
  </si>
  <si>
    <t>Techmed</t>
  </si>
  <si>
    <t>648/2022</t>
  </si>
  <si>
    <t>09.08</t>
  </si>
  <si>
    <t>poza</t>
  </si>
  <si>
    <t>Av serwis</t>
  </si>
  <si>
    <t>35/08/2022</t>
  </si>
  <si>
    <t>31.08</t>
  </si>
  <si>
    <t>Olympus</t>
  </si>
  <si>
    <t>Radkomp</t>
  </si>
  <si>
    <t>03/08/2022</t>
  </si>
  <si>
    <t>zakup</t>
  </si>
  <si>
    <t>24.08</t>
  </si>
  <si>
    <t>042/022</t>
  </si>
  <si>
    <t>30.08</t>
  </si>
  <si>
    <t>041/022</t>
  </si>
  <si>
    <t>Medikol</t>
  </si>
  <si>
    <t>Q22/09/0005</t>
  </si>
  <si>
    <t>Testy</t>
  </si>
  <si>
    <t>02.09.2022</t>
  </si>
  <si>
    <t>b/braun</t>
  </si>
  <si>
    <t>31.08.2022</t>
  </si>
  <si>
    <t>TDZ</t>
  </si>
  <si>
    <t>015/09/2022</t>
  </si>
  <si>
    <t>05.09</t>
  </si>
  <si>
    <t>Mediamed</t>
  </si>
  <si>
    <t>4833/08/2022</t>
  </si>
  <si>
    <t>wolna ręka</t>
  </si>
  <si>
    <t>07.09.2022</t>
  </si>
  <si>
    <t>06.09.2022</t>
  </si>
  <si>
    <t>umowa dzerżawa</t>
  </si>
  <si>
    <t>12.09</t>
  </si>
  <si>
    <t>Optec</t>
  </si>
  <si>
    <t>965/sk/2022</t>
  </si>
  <si>
    <t>09.09.2022</t>
  </si>
  <si>
    <t>Varimed</t>
  </si>
  <si>
    <t>SER217/08/2022</t>
  </si>
  <si>
    <t>16.09.2022</t>
  </si>
  <si>
    <t>211/08/2022</t>
  </si>
  <si>
    <t>14.09.2022</t>
  </si>
  <si>
    <t>46/09/2022</t>
  </si>
  <si>
    <t>SER-121/08/2022</t>
  </si>
  <si>
    <t>01.09.2022</t>
  </si>
  <si>
    <t>19.09.2022</t>
  </si>
  <si>
    <t>20.09.2022</t>
  </si>
  <si>
    <t>22.09.2022</t>
  </si>
  <si>
    <t>Storz</t>
  </si>
  <si>
    <t>22/0231</t>
  </si>
  <si>
    <t>26.09.2022</t>
  </si>
  <si>
    <t>Medima</t>
  </si>
  <si>
    <t>27.09.2022</t>
  </si>
  <si>
    <t>Diagnos</t>
  </si>
  <si>
    <t>99/09/2022</t>
  </si>
  <si>
    <t>30.09.2022</t>
  </si>
  <si>
    <t xml:space="preserve">Install Media Krzysztof Półrolniczak </t>
  </si>
  <si>
    <t>29.09.2022</t>
  </si>
  <si>
    <t>Braun</t>
  </si>
  <si>
    <t>04.10.2022</t>
  </si>
  <si>
    <t>057/022</t>
  </si>
  <si>
    <t>03.10.2022</t>
  </si>
  <si>
    <t>MMM</t>
  </si>
  <si>
    <t>254/09/2022</t>
  </si>
  <si>
    <t>255/09/2022</t>
  </si>
  <si>
    <t xml:space="preserve">Daropol </t>
  </si>
  <si>
    <t>06.10.2022</t>
  </si>
  <si>
    <t>061/022</t>
  </si>
  <si>
    <t>11.10.2022</t>
  </si>
  <si>
    <t>Getinege</t>
  </si>
  <si>
    <t>14.10.2022</t>
  </si>
  <si>
    <t>Sharpol</t>
  </si>
  <si>
    <t>1151/2022</t>
  </si>
  <si>
    <t>20.10.2022</t>
  </si>
  <si>
    <t>Donserv</t>
  </si>
  <si>
    <t>18.10.2022</t>
  </si>
  <si>
    <t>Elektrotechmed</t>
  </si>
  <si>
    <t>23/10/2022</t>
  </si>
  <si>
    <t>17.10.2022</t>
  </si>
  <si>
    <t>Umowa</t>
  </si>
  <si>
    <t>062/022</t>
  </si>
  <si>
    <t>24.10.2022</t>
  </si>
  <si>
    <t>10/0035</t>
  </si>
  <si>
    <t>27.10.2022</t>
  </si>
  <si>
    <t>AwaMed</t>
  </si>
  <si>
    <t>5/G/11/2022</t>
  </si>
  <si>
    <t>03.11.2022</t>
  </si>
  <si>
    <t>bbraun</t>
  </si>
  <si>
    <t>31.10.2022</t>
  </si>
  <si>
    <t>elmed</t>
  </si>
  <si>
    <t>064/022</t>
  </si>
  <si>
    <t>02.11.2022</t>
  </si>
  <si>
    <t>35/10/2022</t>
  </si>
  <si>
    <t>25.10.2022</t>
  </si>
  <si>
    <t>43/10/2022</t>
  </si>
  <si>
    <t>065/022</t>
  </si>
  <si>
    <t>04.11.2022</t>
  </si>
  <si>
    <t>866/2022</t>
  </si>
  <si>
    <t>875/2022</t>
  </si>
  <si>
    <t>26.10.2022</t>
  </si>
  <si>
    <t>Agfa</t>
  </si>
  <si>
    <t>10.11.2022</t>
  </si>
  <si>
    <t>yal</t>
  </si>
  <si>
    <t>349/22</t>
  </si>
  <si>
    <t>894/2022</t>
  </si>
  <si>
    <t>Sentec</t>
  </si>
  <si>
    <t>dzierżawa</t>
  </si>
  <si>
    <t>18.11.2022</t>
  </si>
  <si>
    <t>GE</t>
  </si>
  <si>
    <t>14.11.2022</t>
  </si>
  <si>
    <t>Greenpol</t>
  </si>
  <si>
    <t>25.11.2022</t>
  </si>
  <si>
    <t>24.11.2022</t>
  </si>
  <si>
    <t>08.11.2022</t>
  </si>
  <si>
    <t>5/11/2022</t>
  </si>
  <si>
    <t xml:space="preserve">Medikol </t>
  </si>
  <si>
    <t>Q22/12/0004</t>
  </si>
  <si>
    <t>testy zgodnie z umową</t>
  </si>
  <si>
    <t>02.12.2022</t>
  </si>
  <si>
    <t>30.11.2022</t>
  </si>
  <si>
    <t>07.12.2022</t>
  </si>
  <si>
    <t>poza wniosek</t>
  </si>
  <si>
    <t>074/022</t>
  </si>
  <si>
    <t>Activitek</t>
  </si>
  <si>
    <t>FK/1/2022/11</t>
  </si>
  <si>
    <t>14.06.2022</t>
  </si>
  <si>
    <t>330/11/2022</t>
  </si>
  <si>
    <t>28.11.2022</t>
  </si>
  <si>
    <t>Draeger</t>
  </si>
  <si>
    <t>20.12.2022</t>
  </si>
  <si>
    <t>Timko</t>
  </si>
  <si>
    <t>Cheminst</t>
  </si>
  <si>
    <t>289/22</t>
  </si>
  <si>
    <t>12.12.2022</t>
  </si>
  <si>
    <t>288/22</t>
  </si>
  <si>
    <t>23.12.2022</t>
  </si>
  <si>
    <t>076/022</t>
  </si>
  <si>
    <t>22.12.2022</t>
  </si>
  <si>
    <t>077/022</t>
  </si>
  <si>
    <t>urządzenie</t>
  </si>
  <si>
    <t>nr fabryczny</t>
  </si>
  <si>
    <t>jednostka (lok.)</t>
  </si>
  <si>
    <t>nast. czynność</t>
  </si>
  <si>
    <t>Hifent Humid-BH</t>
  </si>
  <si>
    <t>Klinika Pulmonologii   z Warmińsko-Mazurskim Ośrodkiem Diagnozowania i Leczenia Rzadkich Chorób Układu Oddechowego</t>
  </si>
  <si>
    <t>Oddział  alergologiczno-pulmonologiczny</t>
  </si>
  <si>
    <t>Oddział Chirurgii Klatki Piersiowej</t>
  </si>
  <si>
    <t>Pracownia bronchoskopii</t>
  </si>
  <si>
    <t>Analizator Hypair FE NO</t>
  </si>
  <si>
    <t>100208-04</t>
  </si>
  <si>
    <t>Pracownia badań czynnościowych i diagnostyki alergologicznej</t>
  </si>
  <si>
    <t>Spirometr z opcją bplet Lungtest 1000</t>
  </si>
  <si>
    <t>00257</t>
  </si>
  <si>
    <t>Spirometr Lungtest 1000</t>
  </si>
  <si>
    <t>00635</t>
  </si>
  <si>
    <t>Spirometr Lungtest 1000  SB</t>
  </si>
  <si>
    <t>201300761</t>
  </si>
  <si>
    <t>Ergospirometr Start 2000M</t>
  </si>
  <si>
    <t>00014</t>
  </si>
  <si>
    <t>Lungtest 1000- Bodypletyzm + kabina</t>
  </si>
  <si>
    <t>201710359</t>
  </si>
  <si>
    <t>Lungtest 1000- z opcją do DLCO</t>
  </si>
  <si>
    <t>201710358</t>
  </si>
  <si>
    <t>Pompa do kalibracji spirometru Lungtest Hans Rudolph</t>
  </si>
  <si>
    <t>553-25850</t>
  </si>
  <si>
    <t>553-35619</t>
  </si>
  <si>
    <t>553-448994</t>
  </si>
  <si>
    <t>Myjnia do endoskopów WD440</t>
  </si>
  <si>
    <t>Sterylizator SFB 400</t>
  </si>
  <si>
    <t>6410.1499</t>
  </si>
  <si>
    <t>Apteka szpitalna</t>
  </si>
  <si>
    <t>22201217209</t>
  </si>
  <si>
    <t>Respirator NIV Astral 150</t>
  </si>
  <si>
    <t>22201217202</t>
  </si>
  <si>
    <t>Oddział pulmonologiczny z pododdziałem gruźlicy</t>
  </si>
  <si>
    <t>Respirator Astral 150</t>
  </si>
  <si>
    <t>22201176057</t>
  </si>
  <si>
    <t>Respirator Astral  100</t>
  </si>
  <si>
    <t>22161519178</t>
  </si>
  <si>
    <t>Respirator Astral  150</t>
  </si>
  <si>
    <t>22201210274</t>
  </si>
  <si>
    <t>Respirator Steller 150</t>
  </si>
  <si>
    <t>20160860528</t>
  </si>
  <si>
    <t>22201210267</t>
  </si>
  <si>
    <t>ASLF-0025</t>
  </si>
  <si>
    <t>Oddział anestezjologii i intensywnej terapii</t>
  </si>
  <si>
    <t>22161519169</t>
  </si>
  <si>
    <t>Respirator EVITA V300</t>
  </si>
  <si>
    <t>ASNK-0039</t>
  </si>
  <si>
    <t>ASNK-0042</t>
  </si>
  <si>
    <t>2023-11-30 - Przegląd</t>
  </si>
  <si>
    <t>Respirator Oxylog VE 300</t>
  </si>
  <si>
    <t>ASBF-0013</t>
  </si>
  <si>
    <t>Izba Przyjęć</t>
  </si>
  <si>
    <t>Oddział onkologii z pododdziałem chemioterapii</t>
  </si>
  <si>
    <t>Pracownia tomografii komputerowej</t>
  </si>
  <si>
    <t>Myjka do endoskopów INOVA E 3</t>
  </si>
  <si>
    <t>55887001</t>
  </si>
  <si>
    <t>62504001</t>
  </si>
  <si>
    <t>System uzdatniania wody</t>
  </si>
  <si>
    <t>Myjka do endoskopów INOVA E 2</t>
  </si>
  <si>
    <t>72190043</t>
  </si>
  <si>
    <t>Pompa infuzyjna MC Agilla</t>
  </si>
  <si>
    <t>21995000</t>
  </si>
  <si>
    <t>21994999</t>
  </si>
  <si>
    <t>24381890</t>
  </si>
  <si>
    <t>Pompa infuzyjna Ascor AP-12</t>
  </si>
  <si>
    <t>1404/0245/06</t>
  </si>
  <si>
    <t>Pompa infuzyjna Ascor SEP 11S</t>
  </si>
  <si>
    <t>4488./1</t>
  </si>
  <si>
    <t>21995001</t>
  </si>
  <si>
    <t>24391799</t>
  </si>
  <si>
    <t>Pompa infuzyjna Agilla SP MC</t>
  </si>
  <si>
    <t>24391800</t>
  </si>
  <si>
    <t>Pompa infuzyjna</t>
  </si>
  <si>
    <t>52575</t>
  </si>
  <si>
    <t>66848</t>
  </si>
  <si>
    <t>67110</t>
  </si>
  <si>
    <t>160862</t>
  </si>
  <si>
    <t>Pompa Infuzyjna 1-strzykawkowa AP-14</t>
  </si>
  <si>
    <t>1404/0246</t>
  </si>
  <si>
    <t>Pompa infuzyjna objętościowa P2</t>
  </si>
  <si>
    <t>021007117</t>
  </si>
  <si>
    <t>Pompa infuzyjna strzykawkowa S2</t>
  </si>
  <si>
    <t>012588417</t>
  </si>
  <si>
    <t>0202263/16</t>
  </si>
  <si>
    <t>Pompa infuzyjna Agilia SP MC Z018693</t>
  </si>
  <si>
    <t>24391801</t>
  </si>
  <si>
    <t>24391888</t>
  </si>
  <si>
    <t>l602201114B385</t>
  </si>
  <si>
    <t>L602201114B270</t>
  </si>
  <si>
    <t>L602201114B311</t>
  </si>
  <si>
    <t>L602201114B127</t>
  </si>
  <si>
    <t>761565</t>
  </si>
  <si>
    <t>761632</t>
  </si>
  <si>
    <t>761504</t>
  </si>
  <si>
    <t>761530</t>
  </si>
  <si>
    <t>761680</t>
  </si>
  <si>
    <t>761740</t>
  </si>
  <si>
    <t>Waga medyczna Charder MS4971</t>
  </si>
  <si>
    <t>Waga lekarska C315.100/200.OW-3</t>
  </si>
  <si>
    <t>703776/21</t>
  </si>
  <si>
    <t>703777/21</t>
  </si>
  <si>
    <t>Waga lekarska</t>
  </si>
  <si>
    <t>06643</t>
  </si>
  <si>
    <t>Waga elektr. lekarska WPT 100/200</t>
  </si>
  <si>
    <t>495758</t>
  </si>
  <si>
    <t>526271/2016</t>
  </si>
  <si>
    <t>Waga elektr. lekarska WPT 60/150</t>
  </si>
  <si>
    <t>494871</t>
  </si>
  <si>
    <t>Waga lek. elektronicz. WPT 60/150</t>
  </si>
  <si>
    <t>247462/09</t>
  </si>
  <si>
    <t>234591/08</t>
  </si>
  <si>
    <t>377149/12</t>
  </si>
  <si>
    <t>Szafa do przechowywania endoskopów.</t>
  </si>
  <si>
    <t>SN/001</t>
  </si>
  <si>
    <t>Bronchoskop interwencyjny B-18BS</t>
  </si>
  <si>
    <t>G111240</t>
  </si>
  <si>
    <t>Blok operacyjny</t>
  </si>
  <si>
    <t>brak sn</t>
  </si>
  <si>
    <t>b/n</t>
  </si>
  <si>
    <t>Autoklaw FVG-2</t>
  </si>
  <si>
    <t>2206AP</t>
  </si>
  <si>
    <t>Laboratorium bakteriologiczne</t>
  </si>
  <si>
    <t>Autoklaw FVG 2</t>
  </si>
  <si>
    <t>Komora laminarna Safe Flov 1,2</t>
  </si>
  <si>
    <t>G05L22N9129</t>
  </si>
  <si>
    <t>Komora laminarna Safe flow 1,8</t>
  </si>
  <si>
    <t>D06L23N6621</t>
  </si>
  <si>
    <t>Wirówka laborat.z chłodzeniem z-400</t>
  </si>
  <si>
    <t>50020028</t>
  </si>
  <si>
    <t>50060056</t>
  </si>
  <si>
    <t>Zamrażarka niskotemperaturowa Angelatoni Platinum Next 500V3</t>
  </si>
  <si>
    <t>LS03054</t>
  </si>
  <si>
    <t>Komora laminarna Safemate 1,2 eco</t>
  </si>
  <si>
    <t>U4461</t>
  </si>
  <si>
    <t>T3680</t>
  </si>
  <si>
    <t>Komora Laminarna 4 A1</t>
  </si>
  <si>
    <t>2010-50033</t>
  </si>
  <si>
    <t>Komora laminarna ESCO clasic</t>
  </si>
  <si>
    <t>2010-157048</t>
  </si>
  <si>
    <t>Zestaw do videotorakochirurgii w technologii 4K - Monitor od zestawu do Videotorakochirurgii</t>
  </si>
  <si>
    <t>SN D55518350001</t>
  </si>
  <si>
    <t>Zestaw do videotorakochirurgii w technologii 4K</t>
  </si>
  <si>
    <t>7812247; 7811980;DIATERMIA ESG-400-B004433</t>
  </si>
  <si>
    <t>Videobronchofoberoskop zestaw Wózek endoskopowy</t>
  </si>
  <si>
    <t>21978598</t>
  </si>
  <si>
    <t>40030</t>
  </si>
  <si>
    <t>Pracownia RTG</t>
  </si>
  <si>
    <t>DXE1870204</t>
  </si>
  <si>
    <t>Pracownia diagnostyki obrazowej</t>
  </si>
  <si>
    <t>Aparat do jet ventilation Twin Stream TwinStream</t>
  </si>
  <si>
    <t>Aparat do znieczuleń do operacji torakochirurgicznych</t>
  </si>
  <si>
    <t>Ilość</t>
  </si>
  <si>
    <t>Aparat do dezynfekcji powierzchni i powietrza za pomocą mgły Nocospray</t>
  </si>
  <si>
    <t>172x1510.</t>
  </si>
  <si>
    <t>172Z2011</t>
  </si>
  <si>
    <t>172Z2014</t>
  </si>
  <si>
    <t>172Y9910</t>
  </si>
  <si>
    <t>172X9914</t>
  </si>
  <si>
    <t>*przegląd raz na dwa lata</t>
  </si>
  <si>
    <t>Koszt netto          1 przeglądu* (koszt materiału serwisanta dojazdu)</t>
  </si>
  <si>
    <t>Stawka VAT</t>
  </si>
  <si>
    <t>Wartość netto przeglądów</t>
  </si>
  <si>
    <t>Wartość brutto przeglądów</t>
  </si>
  <si>
    <t>Ilość roboczogodzin naprawy</t>
  </si>
  <si>
    <t>Ogólna  wartość netto</t>
  </si>
  <si>
    <t>Ogólna  wartość brutto</t>
  </si>
  <si>
    <t>Respirator  transportowy Oxylog  3000</t>
  </si>
  <si>
    <t>Wartość pakietu:</t>
  </si>
  <si>
    <t>301392</t>
  </si>
  <si>
    <t>Wstrzykiwacz Kontrastu Bayer -Stell Ant</t>
  </si>
  <si>
    <t>2024-02-28 - Przegląd</t>
  </si>
  <si>
    <t>Razem:</t>
  </si>
  <si>
    <t>*przegląd wraz z cechowaniem sprzętu</t>
  </si>
  <si>
    <t xml:space="preserve"> SQC18440025HA, SM718460023WA</t>
  </si>
  <si>
    <t>Razem</t>
  </si>
  <si>
    <t>* Stawka obejmuje wszystkie koszty logistyczne, w tym dojazd oraz materiały niezbędne do świadczenia usługi przeglądu.</t>
  </si>
  <si>
    <t xml:space="preserve">** stawka obejmuje dojazd </t>
  </si>
  <si>
    <t>2024-04-01 - Przegląd</t>
  </si>
  <si>
    <t>2023-11-28 - Przegląd</t>
  </si>
  <si>
    <t>Pakiet 1</t>
  </si>
  <si>
    <t>Pakiet 3</t>
  </si>
  <si>
    <t>Pakiet 4</t>
  </si>
  <si>
    <t>Pakiet 7</t>
  </si>
  <si>
    <t>Pakiet 8</t>
  </si>
  <si>
    <t>Pakiet 9</t>
  </si>
  <si>
    <t>Pakiet 11</t>
  </si>
  <si>
    <t>Pakiet 13</t>
  </si>
  <si>
    <t>Pakiet 16</t>
  </si>
  <si>
    <t>Pakiet 20</t>
  </si>
  <si>
    <t>Pakiet 22</t>
  </si>
  <si>
    <t>Pakiet 28</t>
  </si>
  <si>
    <t>Pakiet 5</t>
  </si>
  <si>
    <t>Pakiet 12</t>
  </si>
  <si>
    <t>Pakiet 15</t>
  </si>
  <si>
    <t>Pakiet 19</t>
  </si>
  <si>
    <t>Pakiet 24</t>
  </si>
  <si>
    <t>Pakiet 25</t>
  </si>
  <si>
    <t>Pakiet 26</t>
  </si>
  <si>
    <t>Dezynfektor powietrza Nocospray</t>
  </si>
  <si>
    <t>Pakiet 27</t>
  </si>
  <si>
    <t>2025-02-04 - Przegląd</t>
  </si>
  <si>
    <t>przegląd raz na pół roku</t>
  </si>
  <si>
    <t>2024-03-17 - Legalizacja</t>
  </si>
  <si>
    <t>2024-03-28 - Legalizacja</t>
  </si>
  <si>
    <t>przegląd co 6 miesięcy</t>
  </si>
  <si>
    <t>B217200314KS</t>
  </si>
  <si>
    <t>Epidemiologia</t>
  </si>
  <si>
    <t>2024-07-17 - Przegląd</t>
  </si>
  <si>
    <t>Koncentrator tlenu 525KS</t>
  </si>
  <si>
    <t>B217200064KS</t>
  </si>
  <si>
    <t>B217200267KS</t>
  </si>
  <si>
    <t>Koncentrator tlenu Devilbiss525KS</t>
  </si>
  <si>
    <t>R053518</t>
  </si>
  <si>
    <t>2024-04-28 - Przegląd</t>
  </si>
  <si>
    <t>058536</t>
  </si>
  <si>
    <t>2024-04-14 - Przegląd</t>
  </si>
  <si>
    <t>R053544</t>
  </si>
  <si>
    <t>R053915</t>
  </si>
  <si>
    <t>J765625KS</t>
  </si>
  <si>
    <t>J778314KS</t>
  </si>
  <si>
    <t>R053516KS</t>
  </si>
  <si>
    <t>Koncentrator tlenu New Life</t>
  </si>
  <si>
    <t>826382</t>
  </si>
  <si>
    <t>826392</t>
  </si>
  <si>
    <t>833821</t>
  </si>
  <si>
    <t>826573</t>
  </si>
  <si>
    <t>825461</t>
  </si>
  <si>
    <t>832159</t>
  </si>
  <si>
    <t>826553</t>
  </si>
  <si>
    <t>2024-01-17 - Przegląd</t>
  </si>
  <si>
    <t>Koncentrator tlenu Perfecto2</t>
  </si>
  <si>
    <t>15KSZ101928</t>
  </si>
  <si>
    <t>15KSZ101933</t>
  </si>
  <si>
    <t>15KSZ102086</t>
  </si>
  <si>
    <t>15KSZ101939</t>
  </si>
  <si>
    <t>15KSZ101963</t>
  </si>
  <si>
    <t>15KSZ101736</t>
  </si>
  <si>
    <t>15KSZ101962</t>
  </si>
  <si>
    <t>15KSZ101974</t>
  </si>
  <si>
    <t>F661269</t>
  </si>
  <si>
    <t>B20A190144KS</t>
  </si>
  <si>
    <t>15ksz101967</t>
  </si>
  <si>
    <t>15ksz101923</t>
  </si>
  <si>
    <t>15KSZ101969</t>
  </si>
  <si>
    <t>15ISZ101743</t>
  </si>
  <si>
    <t>826550</t>
  </si>
  <si>
    <t>15KSZ102142</t>
  </si>
  <si>
    <t>15KSZ101936</t>
  </si>
  <si>
    <t>15KSZ102149</t>
  </si>
  <si>
    <t>826404</t>
  </si>
  <si>
    <t>B20A200049KS</t>
  </si>
  <si>
    <t>R058530</t>
  </si>
  <si>
    <t>R058536KS</t>
  </si>
  <si>
    <t>826406</t>
  </si>
  <si>
    <t>825343</t>
  </si>
  <si>
    <t>826567</t>
  </si>
  <si>
    <t>826574</t>
  </si>
  <si>
    <t>826396</t>
  </si>
  <si>
    <t>826377</t>
  </si>
  <si>
    <t>826422</t>
  </si>
  <si>
    <t>816149</t>
  </si>
  <si>
    <t>826358</t>
  </si>
  <si>
    <t>826579</t>
  </si>
  <si>
    <t>825481</t>
  </si>
  <si>
    <t>825508</t>
  </si>
  <si>
    <t>826556</t>
  </si>
  <si>
    <t>851044</t>
  </si>
  <si>
    <t>833775</t>
  </si>
  <si>
    <t>825489</t>
  </si>
  <si>
    <t>826481</t>
  </si>
  <si>
    <t>825465</t>
  </si>
  <si>
    <t>825433</t>
  </si>
  <si>
    <t>826560</t>
  </si>
  <si>
    <t>826520</t>
  </si>
  <si>
    <t>873150</t>
  </si>
  <si>
    <t>825497</t>
  </si>
  <si>
    <t>826584</t>
  </si>
  <si>
    <t>15KSZ101931</t>
  </si>
  <si>
    <t>15KSZ101938</t>
  </si>
  <si>
    <t>15KSZ101972</t>
  </si>
  <si>
    <t>15KSZ102143</t>
  </si>
  <si>
    <t>15KSZ102145</t>
  </si>
  <si>
    <t>15KSZ101973</t>
  </si>
  <si>
    <t>15KSZ102155</t>
  </si>
  <si>
    <t>15KSZ101930</t>
  </si>
  <si>
    <t>15KSZ102157</t>
  </si>
  <si>
    <t>15KSZ101964</t>
  </si>
  <si>
    <t>15KSZ101961</t>
  </si>
  <si>
    <t>15KSZ101945</t>
  </si>
  <si>
    <t>B205200057KS</t>
  </si>
  <si>
    <t>B20A190155KS</t>
  </si>
  <si>
    <t>J778327KS</t>
  </si>
  <si>
    <t>J782317KS</t>
  </si>
  <si>
    <t>R053654KS</t>
  </si>
  <si>
    <t>R058526KS</t>
  </si>
  <si>
    <t>R053527KS</t>
  </si>
  <si>
    <t>R058520KS</t>
  </si>
  <si>
    <t>R053924KS</t>
  </si>
  <si>
    <t>J778313KS</t>
  </si>
  <si>
    <t>R053520</t>
  </si>
  <si>
    <t>J782137</t>
  </si>
  <si>
    <t>B20A190152KS</t>
  </si>
  <si>
    <t>J776314KS</t>
  </si>
  <si>
    <t>B20A200045KS</t>
  </si>
  <si>
    <t>J778303KS</t>
  </si>
  <si>
    <t>B20A160191KS</t>
  </si>
  <si>
    <t>R058532KS</t>
  </si>
  <si>
    <t>J778319KS</t>
  </si>
  <si>
    <t>B20A190151KS</t>
  </si>
  <si>
    <t>J765859KS</t>
  </si>
  <si>
    <t>J78324KS</t>
  </si>
  <si>
    <t>B20A200043KS</t>
  </si>
  <si>
    <t>R053526KS</t>
  </si>
  <si>
    <t>B217200203KS</t>
  </si>
  <si>
    <t>B218180307KS</t>
  </si>
  <si>
    <t>B218180306KS</t>
  </si>
  <si>
    <t>B218180199KS</t>
  </si>
  <si>
    <t>B2172000052KS</t>
  </si>
  <si>
    <t>B217200261KS</t>
  </si>
  <si>
    <t>B2172000029KS</t>
  </si>
  <si>
    <t>RTG przyłóżkowe R100E producent Agfa</t>
  </si>
  <si>
    <t>Diagnostyczna stacja radiologiczna - Ramię C SOLO Ziehm Imaging GmbH</t>
  </si>
  <si>
    <t>52458</t>
  </si>
  <si>
    <t>Aparat RTG FDR Smart FGXR FUJIFILM</t>
  </si>
  <si>
    <t>Testy podstawowe</t>
  </si>
  <si>
    <t>Testy specjalistyczne</t>
  </si>
  <si>
    <t>Ultrasonograf Medison RS85 (Samsung) Medison RS85</t>
  </si>
  <si>
    <t>S18VM3HKB00012J</t>
  </si>
  <si>
    <t>Aparat USG Logiq S8XDCLEAR OLED</t>
  </si>
  <si>
    <t>508561SU2</t>
  </si>
  <si>
    <t>Aparat USG   centrala usg klasy klinicznej AVIUS</t>
  </si>
  <si>
    <t>G320048818</t>
  </si>
  <si>
    <t>Aparat USG przenośny VIVID IQ</t>
  </si>
  <si>
    <t>6030522WX0</t>
  </si>
  <si>
    <t>Aparat USG Logiq P5</t>
  </si>
  <si>
    <t>H44502LA- 98650SU5</t>
  </si>
  <si>
    <t>*podzielny na pozycje</t>
  </si>
  <si>
    <t>Pakiet podzielny na pozycje</t>
  </si>
  <si>
    <t>2024-10-19 - Przegląd</t>
  </si>
  <si>
    <t>2024-06-02 - Przegląd</t>
  </si>
  <si>
    <t>2024-07-21 - Przegląd</t>
  </si>
  <si>
    <t>2024-08-17 - Przegląd</t>
  </si>
  <si>
    <t>Sterylizator parowy ASV-E</t>
  </si>
  <si>
    <t>1046</t>
  </si>
  <si>
    <t>2024-01-11 - Przegląd</t>
  </si>
  <si>
    <t>Sterylizator parowy AS-2</t>
  </si>
  <si>
    <t>222</t>
  </si>
  <si>
    <t>Sterylizator SPW – 275</t>
  </si>
  <si>
    <t>Stół operacyjny Getinge</t>
  </si>
  <si>
    <t>10459</t>
  </si>
  <si>
    <t>10464</t>
  </si>
  <si>
    <t>2024-11-09 - Przegląd</t>
  </si>
  <si>
    <t>Parownik SEVO VAPOR 2000</t>
  </si>
  <si>
    <t>ASPL0849</t>
  </si>
  <si>
    <t>2023-11-22 - Przegląd</t>
  </si>
  <si>
    <t>Respirator transportowy oxylog VE300</t>
  </si>
  <si>
    <t>ASPL-0018</t>
  </si>
  <si>
    <t>Lampa operacyjna</t>
  </si>
  <si>
    <t>1113013008</t>
  </si>
  <si>
    <t>Aparat do znieczulenia Atlan a350</t>
  </si>
  <si>
    <t>ASPL-0188</t>
  </si>
  <si>
    <t>1113013007</t>
  </si>
  <si>
    <t>2024-07-31 - Przegląd</t>
  </si>
  <si>
    <t>Lampa zabiegowa bezcieniowa Polaris 50</t>
  </si>
  <si>
    <t>1111392057</t>
  </si>
  <si>
    <t>Lampa zabiegowa bezcieniowa Polaris 100/200</t>
  </si>
  <si>
    <t>ASPF-082</t>
  </si>
  <si>
    <t>ASPF-083</t>
  </si>
  <si>
    <t>Lampa zabiegowa bezcieniowa Polaris 600</t>
  </si>
  <si>
    <t>ASPF-0215, ASPF - 0214</t>
  </si>
  <si>
    <t>ASPF-0216 -0217</t>
  </si>
  <si>
    <t>Moduł</t>
  </si>
  <si>
    <t>ASPF-0121</t>
  </si>
  <si>
    <t>Lampa Polaris 100/200</t>
  </si>
  <si>
    <t>ASP-0114</t>
  </si>
  <si>
    <t>ASPF-0113</t>
  </si>
  <si>
    <t>ASPF-0214</t>
  </si>
  <si>
    <t>Monitor Video Vision PRO LED 26” (wyłączone)</t>
  </si>
  <si>
    <t>VPD26810220</t>
  </si>
  <si>
    <t>2024-03-24 - Przegląd</t>
  </si>
  <si>
    <t>VPD268J0038</t>
  </si>
  <si>
    <t>Głowica kamery 1488HD</t>
  </si>
  <si>
    <t>18J595954</t>
  </si>
  <si>
    <t>Konsola kamery 1488HD</t>
  </si>
  <si>
    <t>18F503784</t>
  </si>
  <si>
    <t>Videobronchofiberoskop EB19-J10</t>
  </si>
  <si>
    <t>A120055</t>
  </si>
  <si>
    <t>Videogastroskop EG-2990K</t>
  </si>
  <si>
    <t>H122643</t>
  </si>
  <si>
    <t>Szafa do suszenia endoskopów SK5320</t>
  </si>
  <si>
    <t>SN/007</t>
  </si>
  <si>
    <t>Bronchofiberoskop FB-19TV</t>
  </si>
  <si>
    <t>H110771</t>
  </si>
  <si>
    <t>Neuromonitoring 3.0 Response</t>
  </si>
  <si>
    <t>2NR3-4801</t>
  </si>
  <si>
    <t>Diatermia chirurgiczna</t>
  </si>
  <si>
    <t>T9A29688DX</t>
  </si>
  <si>
    <t>2024-04-03 - Przegląd</t>
  </si>
  <si>
    <t>2024-10-04 - Przegląd</t>
  </si>
  <si>
    <t>Diatermia chirurgiczna Vio 3</t>
  </si>
  <si>
    <t>11414389</t>
  </si>
  <si>
    <t>Zestaw do kriobiopsji wewnątrzoskrzelowej ERBECRIO 2</t>
  </si>
  <si>
    <t>11458514</t>
  </si>
  <si>
    <t>Pompa infuzyjna Infusomat Space</t>
  </si>
  <si>
    <t>769767</t>
  </si>
  <si>
    <t>770863</t>
  </si>
  <si>
    <t>Pompa infuzyjna Perfusor Space</t>
  </si>
  <si>
    <t>629475</t>
  </si>
  <si>
    <t>629441</t>
  </si>
  <si>
    <t>629481</t>
  </si>
  <si>
    <t>629419</t>
  </si>
  <si>
    <t>629479</t>
  </si>
  <si>
    <t>629486</t>
  </si>
  <si>
    <t>770930</t>
  </si>
  <si>
    <t>811249</t>
  </si>
  <si>
    <t>788039</t>
  </si>
  <si>
    <t>629446</t>
  </si>
  <si>
    <t>629449</t>
  </si>
  <si>
    <t>629461</t>
  </si>
  <si>
    <t>2025-10-10 - Przegląd</t>
  </si>
  <si>
    <t>629447</t>
  </si>
  <si>
    <t>629491</t>
  </si>
  <si>
    <t>629427</t>
  </si>
  <si>
    <t>769656</t>
  </si>
  <si>
    <t>769672</t>
  </si>
  <si>
    <t>787960</t>
  </si>
  <si>
    <t>629443</t>
  </si>
  <si>
    <t>629433</t>
  </si>
  <si>
    <t>629436</t>
  </si>
  <si>
    <t>2024-10-13 - Przegląd</t>
  </si>
  <si>
    <t>629414</t>
  </si>
  <si>
    <t>629426</t>
  </si>
  <si>
    <t>629398</t>
  </si>
  <si>
    <t>787996</t>
  </si>
  <si>
    <t>770953</t>
  </si>
  <si>
    <t>811204</t>
  </si>
  <si>
    <t>629473</t>
  </si>
  <si>
    <t>629480</t>
  </si>
  <si>
    <t>629432</t>
  </si>
  <si>
    <t>629425</t>
  </si>
  <si>
    <t>629454</t>
  </si>
  <si>
    <t>629466</t>
  </si>
  <si>
    <t>Pompa infuzyjna Infusomat Space S/N</t>
  </si>
  <si>
    <t>811199</t>
  </si>
  <si>
    <t>787952</t>
  </si>
  <si>
    <t>Pompa strzykawkowa Perfusor Space S/N</t>
  </si>
  <si>
    <t>629494</t>
  </si>
  <si>
    <t>629498</t>
  </si>
  <si>
    <t>629501</t>
  </si>
  <si>
    <t>811245</t>
  </si>
  <si>
    <t>629428</t>
  </si>
  <si>
    <t>629430</t>
  </si>
  <si>
    <t>Pompa strzykawkowa Pompa strzykawkowa Perfusor Space</t>
  </si>
  <si>
    <t>629434</t>
  </si>
  <si>
    <t>629485</t>
  </si>
  <si>
    <t>629490</t>
  </si>
  <si>
    <t>629492</t>
  </si>
  <si>
    <t>811197</t>
  </si>
  <si>
    <t>629497</t>
  </si>
  <si>
    <t>811246</t>
  </si>
  <si>
    <t>811248</t>
  </si>
  <si>
    <t>811181</t>
  </si>
  <si>
    <t>811182</t>
  </si>
  <si>
    <t>811192</t>
  </si>
  <si>
    <t>788029</t>
  </si>
  <si>
    <t>788042</t>
  </si>
  <si>
    <t>629393</t>
  </si>
  <si>
    <t>629375</t>
  </si>
  <si>
    <t>629469</t>
  </si>
  <si>
    <t>629472</t>
  </si>
  <si>
    <t>629391</t>
  </si>
  <si>
    <t>629445</t>
  </si>
  <si>
    <t>629489</t>
  </si>
  <si>
    <t>629450</t>
  </si>
  <si>
    <t>629464</t>
  </si>
  <si>
    <t>629474</t>
  </si>
  <si>
    <t>629488</t>
  </si>
  <si>
    <t>770997</t>
  </si>
  <si>
    <t>629422</t>
  </si>
  <si>
    <t>629457</t>
  </si>
  <si>
    <t>629495</t>
  </si>
  <si>
    <t>Stacja dokująca Space Station 8713140</t>
  </si>
  <si>
    <t>131598</t>
  </si>
  <si>
    <t>131594; 131592; 131585</t>
  </si>
  <si>
    <t>131579; 131564; 131563</t>
  </si>
  <si>
    <t>2025-10-25 - Przegląd</t>
  </si>
  <si>
    <t>131575; 131573</t>
  </si>
  <si>
    <t>131559; 131555; 131550</t>
  </si>
  <si>
    <t>131555</t>
  </si>
  <si>
    <t>131554; 131547</t>
  </si>
  <si>
    <t>131550</t>
  </si>
  <si>
    <t>Stacja dokująca Space Station 8713142</t>
  </si>
  <si>
    <t>61288; 61286; 61285; 61272</t>
  </si>
  <si>
    <t>61289; 61287</t>
  </si>
  <si>
    <t>Pompa infuzyjna Pompa strzykawkowa Perfusor Space</t>
  </si>
  <si>
    <t>629496</t>
  </si>
  <si>
    <t>2024-05-18 - Przegląd</t>
  </si>
  <si>
    <t>Zestaw do mediastinoskopii z torem wizyjnym</t>
  </si>
  <si>
    <t>T-4-42-039-Z004</t>
  </si>
  <si>
    <t>2024-04-07 - Przegląd</t>
  </si>
  <si>
    <t>EBUS EB-1970UK</t>
  </si>
  <si>
    <t>H120668</t>
  </si>
  <si>
    <t>2024-10-17 - Przegląd</t>
  </si>
  <si>
    <t>Videobronchoskop EB-19-J10</t>
  </si>
  <si>
    <t>A120117</t>
  </si>
  <si>
    <t>Myjnia dezynfekator do endoskopów</t>
  </si>
  <si>
    <t>2018-683</t>
  </si>
  <si>
    <t>Ultrasonograf Echobronchialny- Ultrasonograf EBUS EB19-J10U</t>
  </si>
  <si>
    <t>a120156</t>
  </si>
  <si>
    <t>Tor wizyjny Moduł   IMAGE 1 S CONNECT</t>
  </si>
  <si>
    <t>XT756217-PXT756639 - P</t>
  </si>
  <si>
    <t>Aparat do wentulacji Humid-BH</t>
  </si>
  <si>
    <t>302010003210327040</t>
  </si>
  <si>
    <t>2024-10-26 - Przegląd</t>
  </si>
  <si>
    <t>302010003210327056</t>
  </si>
  <si>
    <t>2024-10-11 - Przegląd</t>
  </si>
  <si>
    <t>Urządzenie do mycia i dezynfekcji narzędzi chirurgicznych WD 150</t>
  </si>
  <si>
    <t>2014510</t>
  </si>
  <si>
    <t>Sonda radialna USG (Endone 21 monitor medyczny SP-900, Procesor, SA702 Wysięgnik)</t>
  </si>
  <si>
    <t>C21-014755</t>
  </si>
  <si>
    <t>2024-10-20 - Przegląd</t>
  </si>
  <si>
    <t>Alkomat Alkotop Plus</t>
  </si>
  <si>
    <t>20110152</t>
  </si>
  <si>
    <t>Izba Przyjęć - Obszar rejestracji</t>
  </si>
  <si>
    <t>2024-04-04 - Przegląd</t>
  </si>
  <si>
    <t>Myjka do obuwia MAT-LD 160</t>
  </si>
  <si>
    <t>28603792110800140312</t>
  </si>
  <si>
    <t>Przetwornik endoskopowy Pentax</t>
  </si>
  <si>
    <t>EB011517</t>
  </si>
  <si>
    <t/>
  </si>
  <si>
    <t>C21014767</t>
  </si>
  <si>
    <t>C21014930</t>
  </si>
  <si>
    <t>Łóżko szpitalne  z wagą SICURO TERA</t>
  </si>
  <si>
    <t>.750000348821</t>
  </si>
  <si>
    <t>2024-10-04 - Legalizacja</t>
  </si>
  <si>
    <t>Wózek  z wagą MS5461</t>
  </si>
  <si>
    <t>C2000GJ15</t>
  </si>
  <si>
    <t>2024-05-05 - Legalizacja</t>
  </si>
  <si>
    <t>Waga lek. elektronicz. WPT  100/200</t>
  </si>
  <si>
    <t>Waga PS 4500/C/2</t>
  </si>
  <si>
    <t>2971112/10</t>
  </si>
  <si>
    <t>2024-09-22 - Legalizacja</t>
  </si>
  <si>
    <t>Waga Axis 200</t>
  </si>
  <si>
    <t>3333</t>
  </si>
  <si>
    <t>Waga medyczna waga elektroniczna C315.100/200.OR-3</t>
  </si>
  <si>
    <t>703775</t>
  </si>
  <si>
    <t>2025-11-20 - Legalizacja</t>
  </si>
  <si>
    <t>Waga kuchenna</t>
  </si>
  <si>
    <t>Dietetyk</t>
  </si>
  <si>
    <t>b/sn</t>
  </si>
  <si>
    <t xml:space="preserve">Pompa infuzyjna Perfusor Space </t>
  </si>
  <si>
    <t>Pompa infuzyjna AGILIA SP MC</t>
  </si>
  <si>
    <t>2026-05-18 - Przegląd</t>
  </si>
  <si>
    <t>2025-07-07 - Przegląd</t>
  </si>
  <si>
    <t>24381888(3514733327)</t>
  </si>
  <si>
    <t>Pompa infuzyjna P500</t>
  </si>
  <si>
    <t>2024-04-17 - Przegląd</t>
  </si>
  <si>
    <t>Pompa strzykawkowa P500</t>
  </si>
  <si>
    <t>L602201114B269</t>
  </si>
  <si>
    <t>Hifent Humid-BH Humid-BH</t>
  </si>
  <si>
    <t>302010003201117001</t>
  </si>
  <si>
    <t>302010003201117048</t>
  </si>
  <si>
    <t>2024-12-09 - Przegląd</t>
  </si>
  <si>
    <t>2025-02-03 - Przegląd</t>
  </si>
  <si>
    <t>2025-02-15 - Przegląd</t>
  </si>
  <si>
    <t>2025-08-10 - Przegląd</t>
  </si>
  <si>
    <t>22201176017</t>
  </si>
  <si>
    <t>2024-08-24 - Przegląd</t>
  </si>
  <si>
    <t>2024-08-03 - Przegląd</t>
  </si>
  <si>
    <t>Respirator Stellar 150</t>
  </si>
  <si>
    <t>20160860510</t>
  </si>
  <si>
    <t>2024-10-03 - Przegląd</t>
  </si>
  <si>
    <t>Respirator transportowy Oxylog 2000 plus</t>
  </si>
  <si>
    <t>ASDM 0020</t>
  </si>
  <si>
    <t>Respirator Trilogy Evo O2</t>
  </si>
  <si>
    <t>H800027523972</t>
  </si>
  <si>
    <t>2024-12-30 - Przegląd</t>
  </si>
  <si>
    <t>H800025297F11</t>
  </si>
  <si>
    <t>Respirator Weinmann Medurat Easy</t>
  </si>
  <si>
    <t>1721</t>
  </si>
  <si>
    <t>2024-03-20 - Przegląd</t>
  </si>
  <si>
    <t>2024-11-28 - Przegląd</t>
  </si>
  <si>
    <t>SN/008</t>
  </si>
  <si>
    <t>2024-06-15 - Przegląd</t>
  </si>
  <si>
    <t>Bronchoskop sztywny zestaw JET</t>
  </si>
  <si>
    <t>Videobronchoskop ultrasonograficzny EBUS EB19-J10U</t>
  </si>
  <si>
    <t>A120068</t>
  </si>
  <si>
    <t>Videobronchoskop diagnost EB19-J10U</t>
  </si>
  <si>
    <t>A120265</t>
  </si>
  <si>
    <t>Videoprocesor obrazu EPK 3000</t>
  </si>
  <si>
    <t>A020637</t>
  </si>
  <si>
    <t>M020205</t>
  </si>
  <si>
    <t>A120259</t>
  </si>
  <si>
    <t>Videobronchoskop diagnost. EB19-J10</t>
  </si>
  <si>
    <t>N120866</t>
  </si>
  <si>
    <t>A120133</t>
  </si>
  <si>
    <t>N121433</t>
  </si>
  <si>
    <t>2024-06-20 - Przegląd</t>
  </si>
  <si>
    <t>*przegląd raz w roku</t>
  </si>
  <si>
    <t>*co 3 miesiące</t>
  </si>
  <si>
    <t>OM6164    9535</t>
  </si>
  <si>
    <t>Videorhinolaryngoskop z torem wizyjnym 8404 2XK</t>
  </si>
  <si>
    <t>300K2109006P</t>
  </si>
  <si>
    <t>Jednostka sterująca z zewnętrznym czujnikiem temperatury</t>
  </si>
  <si>
    <t>300K2109003P</t>
  </si>
  <si>
    <t>2024-11-21 - Przegląd</t>
  </si>
  <si>
    <t>2024-09-25 - Przegląd</t>
  </si>
  <si>
    <t>I20400012290/H19451012402</t>
  </si>
  <si>
    <t>Sprzęt do pomiaru rzutu serca</t>
  </si>
  <si>
    <t>I20400012282/H19451012343;</t>
  </si>
  <si>
    <t>UPM01M032021008</t>
  </si>
  <si>
    <t>Uniwersalny Podgrzewacz Medyczny Termobial Warm UPM01-M</t>
  </si>
  <si>
    <t>2024-05-16 - Przegląd</t>
  </si>
  <si>
    <t>Fresenius</t>
  </si>
  <si>
    <t>1FTG5604</t>
  </si>
  <si>
    <t>2025-10-26 - Przegląd</t>
  </si>
  <si>
    <t>Respirator transportowy Oxylog 3000 plus</t>
  </si>
  <si>
    <t>ASFL-0025</t>
  </si>
  <si>
    <t>2025-01-23 - Przegląd</t>
  </si>
  <si>
    <t>2024-07-20 - Przegląd</t>
  </si>
  <si>
    <t>Videobronchoskop</t>
  </si>
  <si>
    <t>2024-09-04 - Przegląd</t>
  </si>
  <si>
    <t>2651027</t>
  </si>
  <si>
    <t>Videopleuroskop LTF 160</t>
  </si>
  <si>
    <t>08144-027273</t>
  </si>
  <si>
    <t>7984494</t>
  </si>
  <si>
    <t>ŹRÓDŁO ŚWIATŁA Videobronchofoberoskop zestaw CLV-190</t>
  </si>
  <si>
    <t>7901636</t>
  </si>
  <si>
    <t>Procesor Wideo Videobronchofoberoskop zestaw CLV-189</t>
  </si>
  <si>
    <t>MONITOR – FSN-D27018480006</t>
  </si>
  <si>
    <t>Monitor - Videobronchofoberoskop zestaw</t>
  </si>
  <si>
    <t>2024-05-05 - Przegląd</t>
  </si>
  <si>
    <t>2024-06-07 - Przegląd</t>
  </si>
  <si>
    <t>003365S60</t>
  </si>
  <si>
    <t>Aparat do echokardiografii VIVID  S60</t>
  </si>
  <si>
    <t>Aesculap</t>
  </si>
  <si>
    <t>Ascor</t>
  </si>
  <si>
    <t>333/T/B</t>
  </si>
  <si>
    <t>2024-05-31 - Przegląd</t>
  </si>
  <si>
    <t>2024-05-30 - Przegląd</t>
  </si>
  <si>
    <t>AirCurve 10 Vauto</t>
  </si>
  <si>
    <t>Lumis 150 ST-A</t>
  </si>
  <si>
    <t>20110154</t>
  </si>
  <si>
    <t>Respirator transportowy Oxylog  2000 plus</t>
  </si>
  <si>
    <t>QE 36001166</t>
  </si>
  <si>
    <t>Ultrasonograf DC 8</t>
  </si>
  <si>
    <t>System uzdatniania wody Solpure 7</t>
  </si>
  <si>
    <t>2024-12-31 - Przegląd</t>
  </si>
  <si>
    <t>OOPG</t>
  </si>
  <si>
    <t>OAP</t>
  </si>
  <si>
    <t>2025-10-21 - Przegląd</t>
  </si>
  <si>
    <t>Aparat do ciągłego leczenia nerkozastępczego-  producent Fresenius</t>
  </si>
  <si>
    <t>Sztuczna nerka Pris MaX - producent Baxter</t>
  </si>
  <si>
    <t>2025-11-23 - Przegląd</t>
  </si>
  <si>
    <t>2025-11-30 - Przegląd</t>
  </si>
  <si>
    <t>2025-12-31 - Przegląd</t>
  </si>
  <si>
    <t>2025-02-06 - Przegląd</t>
  </si>
  <si>
    <t>2025-02-11 - Przegląd</t>
  </si>
  <si>
    <t>2025-02-22 - Przegląd</t>
  </si>
  <si>
    <t>2025-03-01 - Przegląd</t>
  </si>
  <si>
    <t>2025-03-06 - Przegląd</t>
  </si>
  <si>
    <t>2025-05-23 - Przegląd</t>
  </si>
  <si>
    <t>2025-11-24  - Legalizacja</t>
  </si>
  <si>
    <t>2025-11-24 - Legalizacja</t>
  </si>
  <si>
    <t>2025-01-11 - Przegląd</t>
  </si>
  <si>
    <t>2025-03-30 - Przegląd</t>
  </si>
  <si>
    <t>2024-05-20 - Przegląd</t>
  </si>
  <si>
    <t>2024-06-27 - Przegląd</t>
  </si>
  <si>
    <t>2024-12-06  - Przegląd</t>
  </si>
  <si>
    <t>2025-01-17 - Przegląd</t>
  </si>
  <si>
    <t>2024-11-30 - Przegląd</t>
  </si>
  <si>
    <t>2025-03-27 - Przegląd</t>
  </si>
  <si>
    <t>2024-11-29 - Przegląd</t>
  </si>
  <si>
    <t>2025-03-17 - Przegląd</t>
  </si>
  <si>
    <t>pakiet podzielny na pozycje</t>
  </si>
  <si>
    <t>Producentem wszystkich pozycji w pakiecie jest Olympus</t>
  </si>
  <si>
    <t>Producentem wszystkich pozycji w pakiecie jest Karl Storz</t>
  </si>
  <si>
    <t>Producentem wszystkich pozycji w pakiecie jest Bean</t>
  </si>
  <si>
    <t>Pakiet 2</t>
  </si>
  <si>
    <t>Pakiet 6</t>
  </si>
  <si>
    <t>Pakiet 10</t>
  </si>
  <si>
    <t>Pakiet 14</t>
  </si>
  <si>
    <t>Pakiet 17</t>
  </si>
  <si>
    <t>Pakiet 18</t>
  </si>
  <si>
    <t>Pakiet 21</t>
  </si>
  <si>
    <t>Pakiet 23</t>
  </si>
  <si>
    <t>Pakiet 29</t>
  </si>
  <si>
    <t>Pakiet 30</t>
  </si>
  <si>
    <t>Pakiet 31</t>
  </si>
  <si>
    <t>Pakiet 32</t>
  </si>
  <si>
    <t>Pakiet 33</t>
  </si>
  <si>
    <t>Pakiet 34</t>
  </si>
  <si>
    <t>Pakiet 35</t>
  </si>
  <si>
    <t>2025-11-22 - Przegląd</t>
  </si>
  <si>
    <t>Respirator Evita V600</t>
  </si>
  <si>
    <t>ASPL0048</t>
  </si>
  <si>
    <t>ASPL0046</t>
  </si>
  <si>
    <t>ASPL0045</t>
  </si>
  <si>
    <t>ASPL-0049</t>
  </si>
  <si>
    <t>ASPA 0244</t>
  </si>
  <si>
    <t>Koszt netto jednej roboczogodziny naprawy**</t>
  </si>
  <si>
    <t>Wartość roboczogodzin netto napraw</t>
  </si>
  <si>
    <t>Wartość roboczogodzinbutto napraw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</si>
</sst>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3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2" borderId="0" xfId="0" applyFill="1" applyAlignment="1">
      <alignment wrapText="1"/>
    </xf>
    <xf numFmtId="0" fontId="3" fillId="0" borderId="0" xfId="1" applyFont="1" applyAlignment="1">
      <alignment wrapText="1"/>
    </xf>
    <xf numFmtId="44" fontId="0" fillId="0" borderId="1" xfId="2" applyFont="1" applyBorder="1"/>
    <xf numFmtId="44" fontId="0" fillId="0" borderId="1" xfId="2" applyFont="1" applyBorder="1" applyAlignment="1">
      <alignment wrapText="1"/>
    </xf>
    <xf numFmtId="44" fontId="0" fillId="0" borderId="7" xfId="2" applyFont="1" applyBorder="1"/>
    <xf numFmtId="44" fontId="0" fillId="0" borderId="0" xfId="2" applyFont="1"/>
    <xf numFmtId="44" fontId="0" fillId="0" borderId="0" xfId="2" applyFont="1" applyAlignment="1">
      <alignment wrapText="1"/>
    </xf>
    <xf numFmtId="44" fontId="0" fillId="0" borderId="0" xfId="2" applyFont="1" applyBorder="1" applyAlignment="1">
      <alignment wrapText="1"/>
    </xf>
    <xf numFmtId="44" fontId="0" fillId="0" borderId="0" xfId="2" applyFont="1" applyBorder="1"/>
    <xf numFmtId="44" fontId="0" fillId="0" borderId="1" xfId="2" applyFont="1" applyFill="1" applyBorder="1"/>
    <xf numFmtId="0" fontId="7" fillId="2" borderId="0" xfId="0" applyFont="1" applyFill="1" applyAlignment="1">
      <alignment horizontal="left" vertical="center"/>
    </xf>
    <xf numFmtId="44" fontId="0" fillId="2" borderId="0" xfId="2" applyFont="1" applyFill="1"/>
    <xf numFmtId="0" fontId="0" fillId="2" borderId="0" xfId="0" applyFill="1"/>
    <xf numFmtId="0" fontId="0" fillId="2" borderId="10" xfId="0" applyFill="1" applyBorder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44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0" fontId="0" fillId="0" borderId="0" xfId="0" applyFill="1" applyBorder="1"/>
    <xf numFmtId="44" fontId="0" fillId="0" borderId="1" xfId="2" applyFon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/>
    <xf numFmtId="0" fontId="1" fillId="3" borderId="6" xfId="0" applyFont="1" applyFill="1" applyBorder="1"/>
    <xf numFmtId="44" fontId="5" fillId="3" borderId="6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0" fillId="4" borderId="1" xfId="2" applyFont="1" applyFill="1" applyBorder="1"/>
    <xf numFmtId="0" fontId="0" fillId="0" borderId="0" xfId="0" applyBorder="1"/>
    <xf numFmtId="0" fontId="0" fillId="0" borderId="12" xfId="0" applyFill="1" applyBorder="1"/>
    <xf numFmtId="44" fontId="0" fillId="0" borderId="1" xfId="2" applyFon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44" fontId="0" fillId="2" borderId="10" xfId="2" applyFont="1" applyFill="1" applyBorder="1" applyAlignment="1">
      <alignment wrapText="1"/>
    </xf>
    <xf numFmtId="44" fontId="0" fillId="4" borderId="7" xfId="2" applyFont="1" applyFill="1" applyBorder="1"/>
    <xf numFmtId="0" fontId="0" fillId="0" borderId="8" xfId="0" applyBorder="1"/>
    <xf numFmtId="0" fontId="1" fillId="3" borderId="7" xfId="0" applyFont="1" applyFill="1" applyBorder="1"/>
    <xf numFmtId="44" fontId="5" fillId="3" borderId="7" xfId="2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44" fontId="12" fillId="0" borderId="0" xfId="2" applyFont="1" applyFill="1" applyBorder="1"/>
    <xf numFmtId="0" fontId="0" fillId="0" borderId="12" xfId="0" applyBorder="1"/>
    <xf numFmtId="44" fontId="0" fillId="0" borderId="12" xfId="2" applyFont="1" applyBorder="1"/>
    <xf numFmtId="0" fontId="0" fillId="2" borderId="1" xfId="0" applyFill="1" applyBorder="1"/>
    <xf numFmtId="44" fontId="0" fillId="2" borderId="1" xfId="0" applyNumberForma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0" fillId="3" borderId="1" xfId="0" applyFill="1" applyBorder="1"/>
    <xf numFmtId="0" fontId="8" fillId="3" borderId="1" xfId="0" applyFont="1" applyFill="1" applyBorder="1"/>
    <xf numFmtId="0" fontId="8" fillId="3" borderId="14" xfId="0" applyFont="1" applyFill="1" applyBorder="1"/>
    <xf numFmtId="0" fontId="0" fillId="0" borderId="10" xfId="0" applyBorder="1"/>
    <xf numFmtId="44" fontId="0" fillId="0" borderId="10" xfId="2" applyFont="1" applyBorder="1"/>
    <xf numFmtId="44" fontId="0" fillId="2" borderId="1" xfId="2" applyFont="1" applyFill="1" applyBorder="1"/>
    <xf numFmtId="0" fontId="0" fillId="2" borderId="12" xfId="0" applyFill="1" applyBorder="1"/>
    <xf numFmtId="44" fontId="0" fillId="2" borderId="7" xfId="2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2" xfId="0" applyFill="1" applyBorder="1"/>
    <xf numFmtId="44" fontId="0" fillId="2" borderId="0" xfId="2" applyFont="1" applyFill="1" applyBorder="1"/>
    <xf numFmtId="0" fontId="0" fillId="2" borderId="3" xfId="0" applyFill="1" applyBorder="1"/>
    <xf numFmtId="0" fontId="0" fillId="2" borderId="4" xfId="0" applyFill="1" applyBorder="1"/>
    <xf numFmtId="9" fontId="0" fillId="2" borderId="1" xfId="0" applyNumberFormat="1" applyFill="1" applyBorder="1"/>
    <xf numFmtId="0" fontId="0" fillId="2" borderId="3" xfId="0" applyFill="1" applyBorder="1" applyAlignment="1">
      <alignment wrapText="1"/>
    </xf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/>
    <xf numFmtId="0" fontId="0" fillId="2" borderId="6" xfId="0" applyFill="1" applyBorder="1"/>
    <xf numFmtId="44" fontId="0" fillId="2" borderId="6" xfId="2" applyFont="1" applyFill="1" applyBorder="1"/>
    <xf numFmtId="9" fontId="0" fillId="2" borderId="6" xfId="0" applyNumberFormat="1" applyFill="1" applyBorder="1"/>
    <xf numFmtId="0" fontId="0" fillId="2" borderId="1" xfId="0" applyFill="1" applyBorder="1" applyAlignment="1">
      <alignment wrapText="1"/>
    </xf>
    <xf numFmtId="0" fontId="2" fillId="2" borderId="3" xfId="1" applyFill="1" applyBorder="1" applyAlignment="1">
      <alignment wrapText="1"/>
    </xf>
    <xf numFmtId="0" fontId="2" fillId="2" borderId="4" xfId="1" applyFill="1" applyBorder="1" applyAlignment="1">
      <alignment wrapText="1"/>
    </xf>
    <xf numFmtId="44" fontId="0" fillId="2" borderId="1" xfId="2" applyFon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44" fontId="0" fillId="2" borderId="0" xfId="2" applyFont="1" applyFill="1" applyAlignment="1">
      <alignment wrapText="1"/>
    </xf>
    <xf numFmtId="0" fontId="0" fillId="2" borderId="4" xfId="0" applyFill="1" applyBorder="1" applyAlignment="1">
      <alignment wrapText="1"/>
    </xf>
    <xf numFmtId="0" fontId="2" fillId="2" borderId="8" xfId="1" applyFill="1" applyBorder="1" applyAlignment="1">
      <alignment wrapText="1"/>
    </xf>
    <xf numFmtId="0" fontId="2" fillId="2" borderId="9" xfId="1" applyFill="1" applyBorder="1" applyAlignment="1">
      <alignment wrapText="1"/>
    </xf>
    <xf numFmtId="0" fontId="2" fillId="2" borderId="1" xfId="1" applyFill="1" applyBorder="1" applyAlignment="1">
      <alignment wrapText="1"/>
    </xf>
    <xf numFmtId="0" fontId="0" fillId="2" borderId="14" xfId="0" applyFill="1" applyBorder="1"/>
    <xf numFmtId="0" fontId="0" fillId="2" borderId="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14" fontId="2" fillId="2" borderId="4" xfId="1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44" fontId="0" fillId="2" borderId="6" xfId="2" applyFont="1" applyFill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0" fillId="2" borderId="0" xfId="0" applyFill="1" applyBorder="1"/>
    <xf numFmtId="44" fontId="0" fillId="2" borderId="0" xfId="2" applyFont="1" applyFill="1" applyBorder="1" applyAlignment="1">
      <alignment wrapText="1"/>
    </xf>
    <xf numFmtId="9" fontId="0" fillId="2" borderId="0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1" xfId="0" applyFont="1" applyFill="1" applyBorder="1"/>
    <xf numFmtId="44" fontId="7" fillId="2" borderId="1" xfId="2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9" fontId="7" fillId="2" borderId="1" xfId="2" applyNumberFormat="1" applyFont="1" applyFill="1" applyBorder="1" applyAlignment="1">
      <alignment horizontal="center" vertical="center" wrapText="1"/>
    </xf>
    <xf numFmtId="0" fontId="2" fillId="2" borderId="1" xfId="1" applyFill="1" applyBorder="1"/>
    <xf numFmtId="0" fontId="6" fillId="2" borderId="1" xfId="0" applyFont="1" applyFill="1" applyBorder="1" applyAlignment="1">
      <alignment vertical="center" wrapText="1"/>
    </xf>
    <xf numFmtId="14" fontId="0" fillId="2" borderId="1" xfId="0" applyNumberForma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1" xfId="0" applyFont="1" applyFill="1" applyBorder="1"/>
    <xf numFmtId="44" fontId="11" fillId="2" borderId="1" xfId="2" applyFont="1" applyFill="1" applyBorder="1"/>
    <xf numFmtId="9" fontId="11" fillId="2" borderId="1" xfId="0" applyNumberFormat="1" applyFont="1" applyFill="1" applyBorder="1"/>
    <xf numFmtId="0" fontId="11" fillId="2" borderId="0" xfId="0" applyFont="1" applyFill="1"/>
    <xf numFmtId="9" fontId="0" fillId="2" borderId="1" xfId="2" applyNumberFormat="1" applyFont="1" applyFill="1" applyBorder="1"/>
    <xf numFmtId="44" fontId="0" fillId="2" borderId="4" xfId="2" applyFont="1" applyFill="1" applyBorder="1"/>
    <xf numFmtId="44" fontId="0" fillId="2" borderId="15" xfId="2" applyFont="1" applyFill="1" applyBorder="1"/>
    <xf numFmtId="0" fontId="0" fillId="0" borderId="0" xfId="0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44" fontId="0" fillId="2" borderId="1" xfId="2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/>
    <xf numFmtId="9" fontId="0" fillId="2" borderId="0" xfId="0" applyNumberFormat="1" applyFill="1" applyBorder="1"/>
    <xf numFmtId="0" fontId="2" fillId="2" borderId="0" xfId="1" applyFill="1" applyBorder="1" applyAlignment="1">
      <alignment wrapText="1"/>
    </xf>
    <xf numFmtId="0" fontId="2" fillId="2" borderId="0" xfId="0" applyFont="1" applyFill="1" applyBorder="1"/>
    <xf numFmtId="44" fontId="7" fillId="2" borderId="0" xfId="2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164" fontId="7" fillId="2" borderId="0" xfId="3" applyNumberFormat="1" applyFont="1" applyFill="1" applyBorder="1" applyAlignment="1">
      <alignment horizontal="center" vertical="center" wrapText="1"/>
    </xf>
    <xf numFmtId="9" fontId="7" fillId="2" borderId="0" xfId="2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44" fontId="0" fillId="2" borderId="10" xfId="2" applyFont="1" applyFill="1" applyBorder="1"/>
    <xf numFmtId="9" fontId="0" fillId="2" borderId="10" xfId="0" applyNumberFormat="1" applyFill="1" applyBorder="1"/>
    <xf numFmtId="0" fontId="11" fillId="2" borderId="0" xfId="0" applyFont="1" applyFill="1" applyBorder="1"/>
    <xf numFmtId="0" fontId="11" fillId="2" borderId="10" xfId="0" applyFont="1" applyFill="1" applyBorder="1"/>
    <xf numFmtId="44" fontId="11" fillId="2" borderId="10" xfId="2" applyFont="1" applyFill="1" applyBorder="1"/>
    <xf numFmtId="9" fontId="11" fillId="2" borderId="10" xfId="0" applyNumberFormat="1" applyFont="1" applyFill="1" applyBorder="1"/>
    <xf numFmtId="9" fontId="0" fillId="2" borderId="10" xfId="2" applyNumberFormat="1" applyFont="1" applyFill="1" applyBorder="1"/>
    <xf numFmtId="0" fontId="2" fillId="2" borderId="0" xfId="1" applyFill="1" applyBorder="1"/>
    <xf numFmtId="44" fontId="0" fillId="2" borderId="1" xfId="2" applyFont="1" applyFill="1" applyBorder="1" applyAlignment="1">
      <alignment wrapText="1"/>
    </xf>
    <xf numFmtId="0" fontId="0" fillId="2" borderId="0" xfId="0" applyFill="1"/>
    <xf numFmtId="14" fontId="0" fillId="2" borderId="4" xfId="0" applyNumberFormat="1" applyFill="1" applyBorder="1"/>
    <xf numFmtId="0" fontId="13" fillId="0" borderId="3" xfId="5" applyBorder="1"/>
    <xf numFmtId="14" fontId="0" fillId="2" borderId="0" xfId="0" applyNumberFormat="1" applyFill="1" applyBorder="1"/>
    <xf numFmtId="0" fontId="13" fillId="0" borderId="3" xfId="5" applyBorder="1"/>
    <xf numFmtId="0" fontId="13" fillId="0" borderId="3" xfId="5" applyBorder="1"/>
    <xf numFmtId="0" fontId="0" fillId="2" borderId="0" xfId="0" applyFill="1" applyAlignment="1">
      <alignment wrapText="1"/>
    </xf>
    <xf numFmtId="0" fontId="0" fillId="2" borderId="0" xfId="0" applyFill="1"/>
    <xf numFmtId="44" fontId="0" fillId="2" borderId="1" xfId="2" applyFont="1" applyFill="1" applyBorder="1" applyAlignment="1">
      <alignment wrapText="1"/>
    </xf>
    <xf numFmtId="44" fontId="0" fillId="0" borderId="5" xfId="2" applyFont="1" applyBorder="1" applyAlignment="1">
      <alignment wrapText="1"/>
    </xf>
    <xf numFmtId="44" fontId="0" fillId="0" borderId="11" xfId="2" applyFont="1" applyBorder="1" applyAlignment="1">
      <alignment wrapText="1"/>
    </xf>
    <xf numFmtId="44" fontId="0" fillId="0" borderId="1" xfId="2" applyFont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0" xfId="0" applyFill="1" applyBorder="1" applyAlignment="1">
      <alignment wrapText="1"/>
    </xf>
  </cellXfs>
  <cellStyles count="6">
    <cellStyle name="Dziesiętny" xfId="3" builtinId="3"/>
    <cellStyle name="Normalny" xfId="0" builtinId="0"/>
    <cellStyle name="Normalny 2" xfId="1"/>
    <cellStyle name="Normalny 3" xfId="4"/>
    <cellStyle name="Normalny 4" xf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29"/>
  <sheetViews>
    <sheetView topLeftCell="A55" workbookViewId="0">
      <selection activeCell="L89" sqref="L89"/>
    </sheetView>
  </sheetViews>
  <sheetFormatPr defaultRowHeight="15" x14ac:dyDescent="0.25"/>
  <cols>
    <col min="2" max="2" width="12" bestFit="1" customWidth="1"/>
    <col min="3" max="3" width="14" bestFit="1" customWidth="1"/>
    <col min="4" max="5" width="8.5703125" bestFit="1" customWidth="1"/>
    <col min="6" max="6" width="8.5703125" customWidth="1"/>
    <col min="7" max="7" width="9" bestFit="1" customWidth="1"/>
  </cols>
  <sheetData>
    <row r="4" spans="2:9" x14ac:dyDescent="0.25">
      <c r="B4" s="1" t="s">
        <v>1</v>
      </c>
      <c r="C4" s="1" t="s">
        <v>0</v>
      </c>
      <c r="D4" s="1" t="s">
        <v>2</v>
      </c>
      <c r="E4" s="1" t="s">
        <v>3</v>
      </c>
      <c r="F4" s="1" t="s">
        <v>21</v>
      </c>
      <c r="G4" s="1" t="s">
        <v>4</v>
      </c>
      <c r="H4" s="1" t="s">
        <v>5</v>
      </c>
    </row>
    <row r="5" spans="2:9" x14ac:dyDescent="0.25">
      <c r="B5" s="1" t="s">
        <v>6</v>
      </c>
      <c r="C5" s="1" t="s">
        <v>7</v>
      </c>
      <c r="D5" s="1" t="s">
        <v>8</v>
      </c>
      <c r="E5" s="1"/>
      <c r="F5" s="1"/>
      <c r="G5" s="1">
        <v>962</v>
      </c>
      <c r="H5" s="1" t="s">
        <v>9</v>
      </c>
      <c r="I5" s="2" t="s">
        <v>10</v>
      </c>
    </row>
    <row r="6" spans="2:9" x14ac:dyDescent="0.25">
      <c r="B6" s="1" t="s">
        <v>11</v>
      </c>
      <c r="C6" s="1" t="s">
        <v>12</v>
      </c>
      <c r="D6" s="1"/>
      <c r="E6" s="1" t="s">
        <v>8</v>
      </c>
      <c r="F6" s="1"/>
      <c r="G6" s="1">
        <v>625.32000000000005</v>
      </c>
      <c r="H6" s="1" t="s">
        <v>13</v>
      </c>
      <c r="I6" s="2" t="s">
        <v>14</v>
      </c>
    </row>
    <row r="7" spans="2:9" x14ac:dyDescent="0.25">
      <c r="B7" s="1" t="s">
        <v>15</v>
      </c>
      <c r="C7" s="1" t="s">
        <v>16</v>
      </c>
      <c r="D7" s="1"/>
      <c r="E7" s="1" t="s">
        <v>8</v>
      </c>
      <c r="F7" s="1"/>
      <c r="G7" s="1">
        <v>553.5</v>
      </c>
      <c r="H7" s="1" t="s">
        <v>17</v>
      </c>
      <c r="I7" t="s">
        <v>14</v>
      </c>
    </row>
    <row r="8" spans="2:9" x14ac:dyDescent="0.25">
      <c r="B8" s="1" t="s">
        <v>18</v>
      </c>
      <c r="C8" s="1">
        <v>8805017484</v>
      </c>
      <c r="D8" s="1"/>
      <c r="E8" s="1" t="s">
        <v>8</v>
      </c>
      <c r="F8" s="1"/>
      <c r="G8" s="1">
        <v>1350</v>
      </c>
      <c r="H8" s="1" t="s">
        <v>17</v>
      </c>
      <c r="I8" t="s">
        <v>14</v>
      </c>
    </row>
    <row r="9" spans="2:9" x14ac:dyDescent="0.25">
      <c r="B9" s="1" t="s">
        <v>19</v>
      </c>
      <c r="C9" s="1" t="s">
        <v>20</v>
      </c>
      <c r="D9" s="1"/>
      <c r="E9" s="1"/>
      <c r="F9" s="1" t="s">
        <v>8</v>
      </c>
      <c r="G9" s="1">
        <v>16346.7</v>
      </c>
      <c r="H9" s="1" t="s">
        <v>22</v>
      </c>
      <c r="I9" t="s">
        <v>10</v>
      </c>
    </row>
    <row r="10" spans="2:9" x14ac:dyDescent="0.25">
      <c r="B10" s="1" t="s">
        <v>6</v>
      </c>
      <c r="C10" s="1" t="s">
        <v>23</v>
      </c>
      <c r="D10" s="1" t="s">
        <v>8</v>
      </c>
      <c r="E10" s="1"/>
      <c r="F10" s="1"/>
      <c r="G10" s="1">
        <v>996</v>
      </c>
      <c r="H10" s="1" t="s">
        <v>24</v>
      </c>
      <c r="I10" t="s">
        <v>10</v>
      </c>
    </row>
    <row r="11" spans="2:9" x14ac:dyDescent="0.25">
      <c r="B11" s="1" t="s">
        <v>6</v>
      </c>
      <c r="C11" s="1" t="s">
        <v>25</v>
      </c>
      <c r="D11" s="1"/>
      <c r="E11" s="1" t="s">
        <v>8</v>
      </c>
      <c r="F11" s="1"/>
      <c r="G11" s="1">
        <v>380</v>
      </c>
      <c r="H11" s="1" t="s">
        <v>22</v>
      </c>
      <c r="I11" t="s">
        <v>10</v>
      </c>
    </row>
    <row r="12" spans="2:9" x14ac:dyDescent="0.25">
      <c r="B12" s="1" t="s">
        <v>26</v>
      </c>
      <c r="C12" s="1" t="s">
        <v>27</v>
      </c>
      <c r="D12" s="1"/>
      <c r="E12" s="1" t="s">
        <v>28</v>
      </c>
      <c r="F12" s="1"/>
      <c r="G12" s="1">
        <v>3075</v>
      </c>
      <c r="H12" s="1" t="s">
        <v>29</v>
      </c>
      <c r="I12" t="s">
        <v>10</v>
      </c>
    </row>
    <row r="13" spans="2:9" x14ac:dyDescent="0.25">
      <c r="B13" s="1" t="s">
        <v>30</v>
      </c>
      <c r="C13" s="1">
        <v>57241746</v>
      </c>
      <c r="D13" s="1"/>
      <c r="E13" s="1"/>
      <c r="F13" s="1" t="s">
        <v>8</v>
      </c>
      <c r="G13" s="1">
        <v>23749.200000000001</v>
      </c>
      <c r="H13" s="1" t="s">
        <v>31</v>
      </c>
      <c r="I13" t="s">
        <v>10</v>
      </c>
    </row>
    <row r="14" spans="2:9" x14ac:dyDescent="0.25">
      <c r="B14" s="1" t="s">
        <v>32</v>
      </c>
      <c r="C14" s="1" t="s">
        <v>33</v>
      </c>
      <c r="D14" s="1" t="s">
        <v>8</v>
      </c>
      <c r="E14" s="1"/>
      <c r="F14" s="1"/>
      <c r="G14" s="1">
        <v>7195.5</v>
      </c>
      <c r="H14" s="1" t="s">
        <v>34</v>
      </c>
      <c r="I14" t="s">
        <v>10</v>
      </c>
    </row>
    <row r="15" spans="2:9" x14ac:dyDescent="0.25">
      <c r="B15" s="1" t="s">
        <v>35</v>
      </c>
      <c r="C15" s="1" t="s">
        <v>36</v>
      </c>
      <c r="D15" s="1"/>
      <c r="E15" s="1" t="s">
        <v>8</v>
      </c>
      <c r="F15" s="1"/>
      <c r="G15" s="1">
        <v>8100</v>
      </c>
      <c r="H15" s="1" t="s">
        <v>31</v>
      </c>
      <c r="I15" t="s">
        <v>37</v>
      </c>
    </row>
    <row r="16" spans="2:9" x14ac:dyDescent="0.25">
      <c r="B16" s="1" t="s">
        <v>6</v>
      </c>
      <c r="C16" s="1">
        <v>47</v>
      </c>
      <c r="D16" s="1"/>
      <c r="E16" s="1" t="s">
        <v>8</v>
      </c>
      <c r="F16" s="1"/>
      <c r="G16" s="1">
        <v>300</v>
      </c>
      <c r="H16" s="1" t="s">
        <v>38</v>
      </c>
      <c r="I16" t="s">
        <v>14</v>
      </c>
    </row>
    <row r="17" spans="2:9" x14ac:dyDescent="0.25">
      <c r="B17" s="1" t="s">
        <v>6</v>
      </c>
      <c r="C17" s="1">
        <v>45</v>
      </c>
      <c r="D17" s="1"/>
      <c r="E17" s="1" t="s">
        <v>8</v>
      </c>
      <c r="F17" s="1"/>
      <c r="G17" s="1">
        <v>1449</v>
      </c>
      <c r="H17" s="1" t="s">
        <v>39</v>
      </c>
      <c r="I17" t="s">
        <v>10</v>
      </c>
    </row>
    <row r="18" spans="2:9" x14ac:dyDescent="0.25">
      <c r="B18" s="1" t="s">
        <v>6</v>
      </c>
      <c r="C18" s="1">
        <v>43</v>
      </c>
      <c r="D18" s="1"/>
      <c r="E18" s="1" t="s">
        <v>8</v>
      </c>
      <c r="F18" s="1"/>
      <c r="G18" s="1">
        <v>1800</v>
      </c>
      <c r="H18" s="1"/>
      <c r="I18" t="s">
        <v>10</v>
      </c>
    </row>
    <row r="19" spans="2:9" x14ac:dyDescent="0.25">
      <c r="B19" s="1" t="s">
        <v>30</v>
      </c>
      <c r="C19" s="1">
        <v>57241840</v>
      </c>
      <c r="D19" s="1"/>
      <c r="E19" s="1"/>
      <c r="F19" s="1"/>
      <c r="G19" s="1">
        <v>61.5</v>
      </c>
      <c r="H19" s="1" t="s">
        <v>41</v>
      </c>
      <c r="I19" t="s">
        <v>40</v>
      </c>
    </row>
    <row r="20" spans="2:9" x14ac:dyDescent="0.25">
      <c r="B20" s="1" t="s">
        <v>6</v>
      </c>
      <c r="C20" s="1">
        <v>48</v>
      </c>
      <c r="D20" s="1"/>
      <c r="E20" s="1" t="s">
        <v>8</v>
      </c>
      <c r="F20" s="1"/>
      <c r="G20" s="1">
        <v>1265</v>
      </c>
      <c r="H20" s="1" t="s">
        <v>38</v>
      </c>
      <c r="I20" t="s">
        <v>10</v>
      </c>
    </row>
    <row r="21" spans="2:9" x14ac:dyDescent="0.25">
      <c r="B21" s="1" t="s">
        <v>6</v>
      </c>
      <c r="C21" s="1">
        <v>46</v>
      </c>
      <c r="D21" s="1"/>
      <c r="E21" s="1" t="s">
        <v>8</v>
      </c>
      <c r="F21" s="1"/>
      <c r="G21" s="1">
        <v>1340</v>
      </c>
      <c r="H21" s="1" t="s">
        <v>39</v>
      </c>
      <c r="I21" t="s">
        <v>10</v>
      </c>
    </row>
    <row r="22" spans="2:9" x14ac:dyDescent="0.25">
      <c r="B22" s="1" t="s">
        <v>42</v>
      </c>
      <c r="C22" s="1" t="s">
        <v>43</v>
      </c>
      <c r="D22" s="1" t="s">
        <v>8</v>
      </c>
      <c r="E22" s="1"/>
      <c r="F22" s="1"/>
      <c r="G22" s="1">
        <v>183.6</v>
      </c>
      <c r="H22" s="1" t="s">
        <v>44</v>
      </c>
      <c r="I22" t="s">
        <v>14</v>
      </c>
    </row>
    <row r="23" spans="2:9" x14ac:dyDescent="0.25">
      <c r="B23" s="1" t="s">
        <v>45</v>
      </c>
      <c r="C23" s="1" t="s">
        <v>46</v>
      </c>
      <c r="D23" s="1" t="s">
        <v>8</v>
      </c>
      <c r="E23" s="1"/>
      <c r="F23" s="1"/>
      <c r="G23" s="1">
        <v>1088.6400000000001</v>
      </c>
      <c r="H23" s="1" t="s">
        <v>47</v>
      </c>
      <c r="I23" t="s">
        <v>10</v>
      </c>
    </row>
    <row r="24" spans="2:9" x14ac:dyDescent="0.25">
      <c r="B24" s="1" t="s">
        <v>45</v>
      </c>
      <c r="C24" s="1" t="s">
        <v>48</v>
      </c>
      <c r="D24" s="1" t="s">
        <v>8</v>
      </c>
      <c r="E24" s="1"/>
      <c r="F24" s="1"/>
      <c r="G24" s="1">
        <v>21022.22</v>
      </c>
      <c r="H24" s="1" t="s">
        <v>31</v>
      </c>
      <c r="I24" t="s">
        <v>10</v>
      </c>
    </row>
    <row r="25" spans="2:9" x14ac:dyDescent="0.25">
      <c r="B25" s="1" t="s">
        <v>45</v>
      </c>
      <c r="C25" t="s">
        <v>50</v>
      </c>
      <c r="D25" s="1" t="s">
        <v>8</v>
      </c>
      <c r="E25" s="1"/>
      <c r="F25" s="1"/>
      <c r="G25" s="1">
        <v>15061.31</v>
      </c>
      <c r="H25" s="1" t="s">
        <v>49</v>
      </c>
      <c r="I25" t="s">
        <v>10</v>
      </c>
    </row>
    <row r="26" spans="2:9" x14ac:dyDescent="0.25">
      <c r="B26" s="1" t="s">
        <v>45</v>
      </c>
      <c r="C26" s="1" t="s">
        <v>51</v>
      </c>
      <c r="D26" s="1" t="s">
        <v>8</v>
      </c>
      <c r="E26" s="1"/>
      <c r="F26" s="1"/>
      <c r="G26" s="1">
        <v>8102.59</v>
      </c>
      <c r="H26" s="1" t="s">
        <v>47</v>
      </c>
      <c r="I26" t="s">
        <v>10</v>
      </c>
    </row>
    <row r="27" spans="2:9" x14ac:dyDescent="0.25">
      <c r="B27" s="1" t="s">
        <v>6</v>
      </c>
      <c r="C27" s="1">
        <v>44</v>
      </c>
      <c r="D27" s="1"/>
      <c r="E27" s="1" t="s">
        <v>8</v>
      </c>
      <c r="F27" s="1"/>
      <c r="G27" s="1">
        <v>2466</v>
      </c>
      <c r="H27" s="1" t="s">
        <v>29</v>
      </c>
      <c r="I27" t="s">
        <v>10</v>
      </c>
    </row>
    <row r="28" spans="2:9" ht="15.75" customHeight="1" x14ac:dyDescent="0.25">
      <c r="B28" s="1" t="s">
        <v>11</v>
      </c>
      <c r="C28" s="1">
        <v>696</v>
      </c>
      <c r="D28" s="1" t="s">
        <v>8</v>
      </c>
      <c r="E28" s="1"/>
      <c r="F28" s="1"/>
      <c r="G28" s="1">
        <v>162</v>
      </c>
      <c r="H28" s="1" t="s">
        <v>29</v>
      </c>
      <c r="I28" t="s">
        <v>14</v>
      </c>
    </row>
    <row r="29" spans="2:9" x14ac:dyDescent="0.25">
      <c r="B29" s="1" t="s">
        <v>11</v>
      </c>
      <c r="C29" s="1">
        <v>695</v>
      </c>
      <c r="D29" s="1"/>
      <c r="E29" s="1" t="s">
        <v>8</v>
      </c>
      <c r="F29" s="1"/>
      <c r="G29" s="1">
        <v>162</v>
      </c>
      <c r="H29" s="1" t="s">
        <v>52</v>
      </c>
      <c r="I29" t="s">
        <v>14</v>
      </c>
    </row>
    <row r="30" spans="2:9" x14ac:dyDescent="0.25">
      <c r="B30" s="1" t="s">
        <v>11</v>
      </c>
      <c r="C30" s="1">
        <v>694</v>
      </c>
      <c r="D30" s="1"/>
      <c r="E30" s="1" t="s">
        <v>8</v>
      </c>
      <c r="F30" s="1"/>
      <c r="G30" s="1">
        <v>32.4</v>
      </c>
      <c r="H30" s="1" t="s">
        <v>52</v>
      </c>
      <c r="I30" t="s">
        <v>14</v>
      </c>
    </row>
    <row r="31" spans="2:9" x14ac:dyDescent="0.25">
      <c r="B31" s="1" t="s">
        <v>6</v>
      </c>
      <c r="C31" s="1">
        <v>51</v>
      </c>
      <c r="D31" s="1" t="s">
        <v>8</v>
      </c>
      <c r="E31" s="1"/>
      <c r="F31" s="1"/>
      <c r="G31" s="1">
        <v>639</v>
      </c>
      <c r="H31" s="1" t="s">
        <v>53</v>
      </c>
      <c r="I31" t="s">
        <v>10</v>
      </c>
    </row>
    <row r="32" spans="2:9" x14ac:dyDescent="0.25">
      <c r="B32" s="1" t="s">
        <v>6</v>
      </c>
      <c r="C32" s="1">
        <v>476</v>
      </c>
      <c r="D32" s="1" t="s">
        <v>8</v>
      </c>
      <c r="E32" s="1"/>
      <c r="F32" s="1"/>
      <c r="G32" s="1">
        <v>476</v>
      </c>
      <c r="H32" s="1" t="s">
        <v>54</v>
      </c>
      <c r="I32" t="s">
        <v>10</v>
      </c>
    </row>
    <row r="33" spans="2:9" x14ac:dyDescent="0.25">
      <c r="B33" s="1" t="s">
        <v>6</v>
      </c>
      <c r="C33" s="1">
        <v>56</v>
      </c>
      <c r="D33" s="1" t="s">
        <v>8</v>
      </c>
      <c r="E33" s="1"/>
      <c r="F33" s="1"/>
      <c r="G33" s="1">
        <v>986</v>
      </c>
      <c r="H33" s="1" t="s">
        <v>55</v>
      </c>
      <c r="I33" t="s">
        <v>10</v>
      </c>
    </row>
    <row r="34" spans="2:9" x14ac:dyDescent="0.25">
      <c r="B34" s="1" t="s">
        <v>6</v>
      </c>
      <c r="C34" s="1"/>
      <c r="D34" s="1"/>
      <c r="E34" s="1"/>
      <c r="F34" s="1"/>
      <c r="G34" s="1"/>
      <c r="H34" s="1"/>
      <c r="I34" t="s">
        <v>10</v>
      </c>
    </row>
    <row r="35" spans="2:9" x14ac:dyDescent="0.25">
      <c r="B35" s="1" t="s">
        <v>56</v>
      </c>
      <c r="C35" s="1" t="s">
        <v>57</v>
      </c>
      <c r="D35" s="1"/>
      <c r="E35" s="1"/>
      <c r="F35" s="1" t="s">
        <v>8</v>
      </c>
      <c r="G35" s="1">
        <v>6374.57</v>
      </c>
      <c r="H35" s="1" t="s">
        <v>58</v>
      </c>
      <c r="I35" t="s">
        <v>14</v>
      </c>
    </row>
    <row r="36" spans="2:9" x14ac:dyDescent="0.25">
      <c r="B36" s="1" t="s">
        <v>59</v>
      </c>
      <c r="C36" s="1">
        <v>2209073</v>
      </c>
      <c r="D36" s="1" t="s">
        <v>8</v>
      </c>
      <c r="E36" s="1"/>
      <c r="F36" s="1"/>
      <c r="G36" s="1">
        <v>295.2</v>
      </c>
      <c r="H36" s="1" t="s">
        <v>60</v>
      </c>
      <c r="I36" t="s">
        <v>14</v>
      </c>
    </row>
    <row r="37" spans="2:9" x14ac:dyDescent="0.25">
      <c r="B37" s="1" t="s">
        <v>61</v>
      </c>
      <c r="C37" s="1" t="s">
        <v>62</v>
      </c>
      <c r="D37" s="1"/>
      <c r="E37" s="1" t="s">
        <v>8</v>
      </c>
      <c r="F37" s="1"/>
      <c r="G37" s="1">
        <v>3024</v>
      </c>
      <c r="H37" s="1" t="s">
        <v>63</v>
      </c>
      <c r="I37" t="s">
        <v>10</v>
      </c>
    </row>
    <row r="38" spans="2:9" x14ac:dyDescent="0.25">
      <c r="B38" s="1" t="s">
        <v>64</v>
      </c>
      <c r="C38" s="1">
        <v>1388</v>
      </c>
      <c r="D38" s="1"/>
      <c r="E38" s="1"/>
      <c r="F38" s="1" t="s">
        <v>8</v>
      </c>
      <c r="G38" s="1"/>
      <c r="H38" s="1" t="s">
        <v>65</v>
      </c>
      <c r="I38" t="s">
        <v>14</v>
      </c>
    </row>
    <row r="39" spans="2:9" x14ac:dyDescent="0.25">
      <c r="B39" s="1" t="s">
        <v>66</v>
      </c>
      <c r="C39" s="1">
        <v>394951920</v>
      </c>
      <c r="D39" s="1" t="s">
        <v>8</v>
      </c>
      <c r="E39" s="1"/>
      <c r="F39" s="1"/>
      <c r="G39" s="1">
        <v>1480.67</v>
      </c>
      <c r="H39" s="1" t="s">
        <v>67</v>
      </c>
      <c r="I39" t="s">
        <v>14</v>
      </c>
    </row>
    <row r="40" spans="2:9" x14ac:dyDescent="0.25">
      <c r="B40" s="1" t="s">
        <v>66</v>
      </c>
      <c r="C40" s="1">
        <v>394952234</v>
      </c>
      <c r="D40" s="1" t="s">
        <v>8</v>
      </c>
      <c r="E40" s="1"/>
      <c r="F40" s="1"/>
      <c r="G40" s="1">
        <v>1943.78</v>
      </c>
      <c r="H40" s="1" t="s">
        <v>67</v>
      </c>
      <c r="I40" t="s">
        <v>14</v>
      </c>
    </row>
    <row r="41" spans="2:9" x14ac:dyDescent="0.25">
      <c r="B41" s="1" t="s">
        <v>11</v>
      </c>
      <c r="C41" s="1">
        <v>778</v>
      </c>
      <c r="D41" s="1"/>
      <c r="E41" s="1" t="s">
        <v>8</v>
      </c>
      <c r="F41" s="1"/>
      <c r="G41" s="1">
        <v>216</v>
      </c>
      <c r="H41" s="1" t="s">
        <v>58</v>
      </c>
      <c r="I41" t="s">
        <v>10</v>
      </c>
    </row>
    <row r="42" spans="2:9" x14ac:dyDescent="0.25">
      <c r="B42" s="1" t="s">
        <v>6</v>
      </c>
      <c r="C42" s="1" t="s">
        <v>68</v>
      </c>
      <c r="D42" s="1"/>
      <c r="E42" s="1" t="s">
        <v>8</v>
      </c>
      <c r="F42" s="1"/>
      <c r="G42" s="1">
        <v>811</v>
      </c>
      <c r="H42" s="1" t="s">
        <v>69</v>
      </c>
      <c r="I42" t="s">
        <v>10</v>
      </c>
    </row>
    <row r="43" spans="2:9" x14ac:dyDescent="0.25">
      <c r="B43" s="1" t="s">
        <v>70</v>
      </c>
      <c r="C43" s="1" t="s">
        <v>71</v>
      </c>
      <c r="D43" s="1" t="s">
        <v>8</v>
      </c>
      <c r="E43" s="1"/>
      <c r="F43" s="1"/>
      <c r="G43" s="1">
        <v>6375.56</v>
      </c>
      <c r="H43" s="1" t="s">
        <v>39</v>
      </c>
      <c r="I43" t="s">
        <v>14</v>
      </c>
    </row>
    <row r="44" spans="2:9" x14ac:dyDescent="0.25">
      <c r="B44" s="1" t="s">
        <v>70</v>
      </c>
      <c r="C44" s="1" t="s">
        <v>72</v>
      </c>
      <c r="D44" s="1" t="s">
        <v>8</v>
      </c>
      <c r="E44" s="1"/>
      <c r="F44" s="1"/>
      <c r="G44" s="1">
        <v>1682.21</v>
      </c>
      <c r="H44" s="1" t="s">
        <v>65</v>
      </c>
      <c r="I44" t="s">
        <v>14</v>
      </c>
    </row>
    <row r="45" spans="2:9" x14ac:dyDescent="0.25">
      <c r="B45" s="1" t="s">
        <v>73</v>
      </c>
      <c r="C45" s="3">
        <v>44836</v>
      </c>
      <c r="D45" s="1"/>
      <c r="E45" s="1" t="s">
        <v>8</v>
      </c>
      <c r="F45" s="1"/>
      <c r="G45" s="1">
        <v>3009.67</v>
      </c>
      <c r="H45" s="1" t="s">
        <v>74</v>
      </c>
      <c r="I45" t="s">
        <v>14</v>
      </c>
    </row>
    <row r="46" spans="2:9" x14ac:dyDescent="0.25">
      <c r="B46" s="1" t="s">
        <v>6</v>
      </c>
      <c r="C46" s="1" t="s">
        <v>75</v>
      </c>
      <c r="D46" s="1"/>
      <c r="E46" s="1" t="s">
        <v>8</v>
      </c>
      <c r="F46" s="1"/>
      <c r="G46" s="1">
        <v>180</v>
      </c>
      <c r="H46" s="1" t="s">
        <v>76</v>
      </c>
      <c r="I46" t="s">
        <v>14</v>
      </c>
    </row>
    <row r="47" spans="2:9" x14ac:dyDescent="0.25">
      <c r="B47" s="1" t="s">
        <v>77</v>
      </c>
      <c r="C47" s="1">
        <v>3229053819</v>
      </c>
      <c r="D47" s="1" t="s">
        <v>8</v>
      </c>
      <c r="E47" s="1"/>
      <c r="F47" s="1"/>
      <c r="G47" s="1">
        <v>2160</v>
      </c>
      <c r="H47" s="1" t="s">
        <v>78</v>
      </c>
      <c r="I47" t="s">
        <v>14</v>
      </c>
    </row>
    <row r="48" spans="2:9" x14ac:dyDescent="0.25">
      <c r="B48" s="1" t="s">
        <v>79</v>
      </c>
      <c r="C48" s="1" t="s">
        <v>80</v>
      </c>
      <c r="D48" s="1"/>
      <c r="E48" s="1" t="s">
        <v>8</v>
      </c>
      <c r="F48" s="1"/>
      <c r="G48" s="1">
        <v>10828.98</v>
      </c>
      <c r="H48" s="1" t="s">
        <v>81</v>
      </c>
      <c r="I48" t="s">
        <v>14</v>
      </c>
    </row>
    <row r="49" spans="2:9" x14ac:dyDescent="0.25">
      <c r="B49" s="1" t="s">
        <v>6</v>
      </c>
      <c r="C49" s="1" t="s">
        <v>68</v>
      </c>
      <c r="D49" s="1"/>
      <c r="E49" s="1" t="s">
        <v>8</v>
      </c>
      <c r="F49" s="1"/>
      <c r="G49" s="1">
        <v>793</v>
      </c>
      <c r="H49" s="1" t="s">
        <v>69</v>
      </c>
      <c r="I49" t="s">
        <v>10</v>
      </c>
    </row>
    <row r="50" spans="2:9" x14ac:dyDescent="0.25">
      <c r="B50" s="1" t="s">
        <v>82</v>
      </c>
      <c r="C50" s="1">
        <v>1553</v>
      </c>
      <c r="D50" s="1"/>
      <c r="E50" s="1" t="s">
        <v>8</v>
      </c>
      <c r="F50" s="1"/>
      <c r="G50" s="1">
        <v>3194</v>
      </c>
      <c r="H50" s="1" t="s">
        <v>83</v>
      </c>
      <c r="I50" t="s">
        <v>14</v>
      </c>
    </row>
    <row r="51" spans="2:9" x14ac:dyDescent="0.25">
      <c r="B51" s="1" t="s">
        <v>82</v>
      </c>
      <c r="C51" s="1">
        <v>1552</v>
      </c>
      <c r="D51" s="1"/>
      <c r="E51" s="1" t="s">
        <v>8</v>
      </c>
      <c r="F51" s="1"/>
      <c r="G51" s="1">
        <v>1772</v>
      </c>
      <c r="H51" s="1" t="s">
        <v>83</v>
      </c>
      <c r="I51" t="s">
        <v>14</v>
      </c>
    </row>
    <row r="52" spans="2:9" x14ac:dyDescent="0.25">
      <c r="B52" s="1" t="s">
        <v>84</v>
      </c>
      <c r="C52" s="1" t="s">
        <v>85</v>
      </c>
      <c r="D52" s="1" t="s">
        <v>8</v>
      </c>
      <c r="E52" s="1" t="s">
        <v>8</v>
      </c>
      <c r="F52" s="1"/>
      <c r="G52" s="1">
        <v>6330.32</v>
      </c>
      <c r="H52" s="1" t="s">
        <v>78</v>
      </c>
      <c r="I52" t="s">
        <v>10</v>
      </c>
    </row>
    <row r="53" spans="2:9" x14ac:dyDescent="0.25">
      <c r="B53" s="1" t="s">
        <v>11</v>
      </c>
      <c r="C53" s="1">
        <v>843</v>
      </c>
      <c r="D53" s="1"/>
      <c r="E53" s="1" t="s">
        <v>8</v>
      </c>
      <c r="F53" s="1"/>
      <c r="G53" s="1">
        <v>216</v>
      </c>
      <c r="H53" s="1" t="s">
        <v>86</v>
      </c>
      <c r="I53" t="s">
        <v>87</v>
      </c>
    </row>
    <row r="54" spans="2:9" x14ac:dyDescent="0.25">
      <c r="B54" s="1" t="s">
        <v>6</v>
      </c>
      <c r="C54" s="1" t="s">
        <v>88</v>
      </c>
      <c r="D54" s="1"/>
      <c r="E54" s="1" t="s">
        <v>8</v>
      </c>
      <c r="F54" s="1"/>
      <c r="G54" s="1">
        <v>326</v>
      </c>
      <c r="H54" s="1" t="s">
        <v>89</v>
      </c>
      <c r="I54" t="s">
        <v>10</v>
      </c>
    </row>
    <row r="55" spans="2:9" x14ac:dyDescent="0.25">
      <c r="B55" s="1" t="s">
        <v>26</v>
      </c>
      <c r="C55" s="1" t="s">
        <v>90</v>
      </c>
      <c r="D55" s="1"/>
      <c r="E55" s="1" t="s">
        <v>8</v>
      </c>
      <c r="F55" s="1"/>
      <c r="G55" s="1">
        <v>3075</v>
      </c>
      <c r="H55" s="1" t="s">
        <v>91</v>
      </c>
      <c r="I55" t="s">
        <v>10</v>
      </c>
    </row>
    <row r="56" spans="2:9" x14ac:dyDescent="0.25">
      <c r="B56" s="1" t="s">
        <v>92</v>
      </c>
      <c r="C56" s="1" t="s">
        <v>93</v>
      </c>
      <c r="D56" s="1" t="s">
        <v>8</v>
      </c>
      <c r="E56" s="1"/>
      <c r="F56" s="1"/>
      <c r="G56" s="1">
        <v>426.81</v>
      </c>
      <c r="H56" s="1" t="s">
        <v>94</v>
      </c>
      <c r="I56" t="s">
        <v>14</v>
      </c>
    </row>
    <row r="57" spans="2:9" x14ac:dyDescent="0.25">
      <c r="B57" s="1" t="s">
        <v>95</v>
      </c>
      <c r="C57" s="1">
        <v>57274876</v>
      </c>
      <c r="D57" s="1"/>
      <c r="E57" s="1"/>
      <c r="F57" s="1" t="s">
        <v>8</v>
      </c>
      <c r="G57" s="1">
        <v>61.5</v>
      </c>
      <c r="H57" s="1" t="s">
        <v>96</v>
      </c>
      <c r="I57" t="s">
        <v>10</v>
      </c>
    </row>
    <row r="58" spans="2:9" x14ac:dyDescent="0.25">
      <c r="B58" s="1" t="s">
        <v>97</v>
      </c>
      <c r="C58" s="1" t="s">
        <v>98</v>
      </c>
      <c r="D58" s="1" t="s">
        <v>8</v>
      </c>
      <c r="E58" s="1" t="s">
        <v>8</v>
      </c>
      <c r="F58" s="1"/>
      <c r="G58" s="1">
        <v>130</v>
      </c>
      <c r="H58" s="1" t="s">
        <v>99</v>
      </c>
      <c r="I58" s="2" t="s">
        <v>10</v>
      </c>
    </row>
    <row r="59" spans="2:9" x14ac:dyDescent="0.25">
      <c r="B59" s="1" t="s">
        <v>84</v>
      </c>
      <c r="C59" s="1" t="s">
        <v>100</v>
      </c>
      <c r="D59" s="1" t="s">
        <v>8</v>
      </c>
      <c r="E59" s="1" t="s">
        <v>8</v>
      </c>
      <c r="F59" s="1"/>
      <c r="G59" s="1">
        <v>5973.44</v>
      </c>
      <c r="H59" s="1" t="s">
        <v>83</v>
      </c>
      <c r="I59" s="2" t="s">
        <v>10</v>
      </c>
    </row>
    <row r="60" spans="2:9" x14ac:dyDescent="0.25">
      <c r="B60" s="1" t="s">
        <v>84</v>
      </c>
      <c r="C60" s="1" t="s">
        <v>102</v>
      </c>
      <c r="D60" s="1" t="s">
        <v>8</v>
      </c>
      <c r="E60" s="1" t="s">
        <v>8</v>
      </c>
      <c r="F60" s="1"/>
      <c r="G60" s="1">
        <v>1030.32</v>
      </c>
      <c r="H60" s="1" t="s">
        <v>101</v>
      </c>
      <c r="I60" s="2" t="s">
        <v>10</v>
      </c>
    </row>
    <row r="61" spans="2:9" x14ac:dyDescent="0.25">
      <c r="B61" s="1" t="s">
        <v>6</v>
      </c>
      <c r="C61" s="1" t="s">
        <v>103</v>
      </c>
      <c r="D61" s="1"/>
      <c r="E61" s="1" t="s">
        <v>8</v>
      </c>
      <c r="F61" s="1"/>
      <c r="G61" s="1">
        <v>380</v>
      </c>
      <c r="H61" s="1" t="s">
        <v>104</v>
      </c>
      <c r="I61" s="2" t="s">
        <v>10</v>
      </c>
    </row>
    <row r="62" spans="2:9" x14ac:dyDescent="0.25">
      <c r="B62" s="1" t="s">
        <v>11</v>
      </c>
      <c r="C62" s="1" t="s">
        <v>105</v>
      </c>
      <c r="D62" s="1" t="s">
        <v>8</v>
      </c>
      <c r="E62" s="1" t="s">
        <v>8</v>
      </c>
      <c r="F62" s="1"/>
      <c r="G62" s="1">
        <v>108</v>
      </c>
      <c r="H62" s="1" t="s">
        <v>107</v>
      </c>
      <c r="I62" s="2" t="s">
        <v>10</v>
      </c>
    </row>
    <row r="63" spans="2:9" x14ac:dyDescent="0.25">
      <c r="B63" s="1" t="s">
        <v>11</v>
      </c>
      <c r="C63" s="1" t="s">
        <v>106</v>
      </c>
      <c r="D63" s="1" t="s">
        <v>8</v>
      </c>
      <c r="E63" s="1" t="s">
        <v>8</v>
      </c>
      <c r="F63" s="1"/>
      <c r="G63" s="1">
        <v>137.6</v>
      </c>
      <c r="H63" s="1" t="s">
        <v>89</v>
      </c>
      <c r="I63" s="2" t="s">
        <v>10</v>
      </c>
    </row>
    <row r="64" spans="2:9" x14ac:dyDescent="0.25">
      <c r="B64" s="1" t="s">
        <v>108</v>
      </c>
      <c r="C64" s="1">
        <v>9071801135</v>
      </c>
      <c r="D64" s="1"/>
      <c r="E64" s="1"/>
      <c r="F64" s="1" t="s">
        <v>8</v>
      </c>
      <c r="G64" s="1">
        <v>2580.87</v>
      </c>
      <c r="H64" s="1" t="s">
        <v>109</v>
      </c>
      <c r="I64" s="2" t="s">
        <v>37</v>
      </c>
    </row>
    <row r="65" spans="2:9" x14ac:dyDescent="0.25">
      <c r="B65" s="1" t="s">
        <v>110</v>
      </c>
      <c r="C65" s="1" t="s">
        <v>111</v>
      </c>
      <c r="D65" s="1"/>
      <c r="E65" s="1" t="s">
        <v>8</v>
      </c>
      <c r="F65" s="1"/>
      <c r="G65" s="1">
        <v>1671.84</v>
      </c>
      <c r="H65" s="1" t="s">
        <v>91</v>
      </c>
      <c r="I65" s="2" t="s">
        <v>10</v>
      </c>
    </row>
    <row r="66" spans="2:9" x14ac:dyDescent="0.25">
      <c r="B66" s="1" t="s">
        <v>11</v>
      </c>
      <c r="C66" s="1" t="s">
        <v>112</v>
      </c>
      <c r="D66" s="1"/>
      <c r="E66" s="1" t="s">
        <v>8</v>
      </c>
      <c r="F66" s="1"/>
      <c r="G66" s="1">
        <v>52.92</v>
      </c>
      <c r="H66" s="1" t="s">
        <v>96</v>
      </c>
      <c r="I66" s="2" t="s">
        <v>10</v>
      </c>
    </row>
    <row r="67" spans="2:9" x14ac:dyDescent="0.25">
      <c r="B67" s="1" t="s">
        <v>113</v>
      </c>
      <c r="C67" s="1"/>
      <c r="D67" s="1"/>
      <c r="E67" s="1"/>
      <c r="F67" s="1"/>
      <c r="G67" s="1">
        <v>615</v>
      </c>
      <c r="H67" s="1" t="s">
        <v>115</v>
      </c>
      <c r="I67" s="2" t="s">
        <v>114</v>
      </c>
    </row>
    <row r="68" spans="2:9" x14ac:dyDescent="0.25">
      <c r="B68" s="1" t="s">
        <v>116</v>
      </c>
      <c r="C68" s="1">
        <v>30010830</v>
      </c>
      <c r="D68" s="1" t="s">
        <v>8</v>
      </c>
      <c r="E68" s="1"/>
      <c r="F68" s="1"/>
      <c r="G68" s="1">
        <v>1814.46</v>
      </c>
      <c r="H68" s="1" t="s">
        <v>107</v>
      </c>
      <c r="I68" s="2" t="s">
        <v>37</v>
      </c>
    </row>
    <row r="69" spans="2:9" x14ac:dyDescent="0.25">
      <c r="B69" s="1" t="s">
        <v>11</v>
      </c>
      <c r="C69" s="1">
        <v>925</v>
      </c>
      <c r="D69" s="1"/>
      <c r="E69" s="1" t="s">
        <v>8</v>
      </c>
      <c r="F69" s="1"/>
      <c r="G69" s="1">
        <v>129.6</v>
      </c>
      <c r="H69" s="1" t="s">
        <v>117</v>
      </c>
      <c r="I69" s="2" t="s">
        <v>10</v>
      </c>
    </row>
    <row r="70" spans="2:9" x14ac:dyDescent="0.25">
      <c r="B70" s="1" t="s">
        <v>11</v>
      </c>
      <c r="C70" s="1">
        <v>924</v>
      </c>
      <c r="D70" s="1"/>
      <c r="E70" s="1" t="s">
        <v>8</v>
      </c>
      <c r="F70" s="1"/>
      <c r="G70" s="1">
        <v>432</v>
      </c>
      <c r="H70" s="1" t="s">
        <v>117</v>
      </c>
      <c r="I70" s="2" t="s">
        <v>10</v>
      </c>
    </row>
    <row r="71" spans="2:9" x14ac:dyDescent="0.25">
      <c r="B71" s="1" t="s">
        <v>118</v>
      </c>
      <c r="C71" s="1">
        <v>553</v>
      </c>
      <c r="D71" s="1" t="s">
        <v>8</v>
      </c>
      <c r="E71" s="1"/>
      <c r="F71" s="1"/>
      <c r="G71" s="1">
        <v>2398.5</v>
      </c>
      <c r="H71" s="1" t="s">
        <v>119</v>
      </c>
      <c r="I71" s="2" t="s">
        <v>37</v>
      </c>
    </row>
    <row r="72" spans="2:9" x14ac:dyDescent="0.25">
      <c r="B72" s="1" t="s">
        <v>6</v>
      </c>
      <c r="C72" s="1">
        <v>67</v>
      </c>
      <c r="D72" s="1"/>
      <c r="E72" s="1" t="s">
        <v>8</v>
      </c>
      <c r="F72" s="1"/>
      <c r="G72" s="1">
        <v>1417</v>
      </c>
      <c r="H72" s="1" t="s">
        <v>120</v>
      </c>
      <c r="I72" s="2" t="s">
        <v>10</v>
      </c>
    </row>
    <row r="73" spans="2:9" x14ac:dyDescent="0.25">
      <c r="B73" s="1" t="s">
        <v>6</v>
      </c>
      <c r="C73" s="1">
        <v>68</v>
      </c>
      <c r="D73" s="1"/>
      <c r="E73" s="1" t="s">
        <v>8</v>
      </c>
      <c r="F73" s="1"/>
      <c r="G73" s="1">
        <v>1654</v>
      </c>
      <c r="H73" s="1" t="s">
        <v>120</v>
      </c>
      <c r="I73" s="2" t="s">
        <v>10</v>
      </c>
    </row>
    <row r="74" spans="2:9" x14ac:dyDescent="0.25">
      <c r="B74" s="1" t="s">
        <v>11</v>
      </c>
      <c r="C74" s="1">
        <v>910</v>
      </c>
      <c r="D74" s="1"/>
      <c r="E74" s="1" t="s">
        <v>8</v>
      </c>
      <c r="F74" s="1"/>
      <c r="G74" s="1">
        <v>432</v>
      </c>
      <c r="H74" s="1" t="s">
        <v>121</v>
      </c>
      <c r="I74" s="2" t="s">
        <v>10</v>
      </c>
    </row>
    <row r="75" spans="2:9" x14ac:dyDescent="0.25">
      <c r="B75" s="1" t="s">
        <v>84</v>
      </c>
      <c r="C75" s="1" t="s">
        <v>122</v>
      </c>
      <c r="D75" s="1"/>
      <c r="E75" s="1" t="s">
        <v>8</v>
      </c>
      <c r="F75" s="1"/>
      <c r="G75" s="1">
        <v>8471.52</v>
      </c>
      <c r="H75" s="1" t="s">
        <v>99</v>
      </c>
      <c r="I75" s="2" t="s">
        <v>10</v>
      </c>
    </row>
    <row r="76" spans="2:9" x14ac:dyDescent="0.25">
      <c r="B76" s="1" t="s">
        <v>123</v>
      </c>
      <c r="C76" s="1" t="s">
        <v>124</v>
      </c>
      <c r="D76" s="1"/>
      <c r="E76" s="1" t="s">
        <v>8</v>
      </c>
      <c r="F76" s="1"/>
      <c r="G76" s="1">
        <v>3075</v>
      </c>
      <c r="H76" s="1" t="s">
        <v>126</v>
      </c>
      <c r="I76" s="2" t="s">
        <v>125</v>
      </c>
    </row>
    <row r="77" spans="2:9" x14ac:dyDescent="0.25">
      <c r="B77" s="1" t="s">
        <v>95</v>
      </c>
      <c r="C77" s="1">
        <v>57289905</v>
      </c>
      <c r="D77" s="1"/>
      <c r="E77" s="1"/>
      <c r="F77" s="1"/>
      <c r="G77" s="1">
        <v>61.5</v>
      </c>
      <c r="H77" s="1" t="s">
        <v>127</v>
      </c>
      <c r="I77" t="s">
        <v>40</v>
      </c>
    </row>
    <row r="78" spans="2:9" x14ac:dyDescent="0.25">
      <c r="B78" s="1" t="s">
        <v>73</v>
      </c>
      <c r="C78" s="3">
        <v>44897</v>
      </c>
      <c r="D78" s="1" t="s">
        <v>8</v>
      </c>
      <c r="E78" s="1"/>
      <c r="F78" s="1"/>
      <c r="G78" s="1">
        <v>2903.47</v>
      </c>
      <c r="H78" s="1" t="s">
        <v>128</v>
      </c>
      <c r="I78" t="s">
        <v>129</v>
      </c>
    </row>
    <row r="79" spans="2:9" x14ac:dyDescent="0.25">
      <c r="B79" s="1" t="s">
        <v>6</v>
      </c>
      <c r="C79" s="1" t="s">
        <v>130</v>
      </c>
      <c r="D79" s="1" t="s">
        <v>8</v>
      </c>
      <c r="E79" s="1"/>
      <c r="F79" s="1"/>
      <c r="G79" s="1">
        <v>959</v>
      </c>
      <c r="H79" s="1"/>
      <c r="I79" t="s">
        <v>10</v>
      </c>
    </row>
    <row r="80" spans="2:9" x14ac:dyDescent="0.25">
      <c r="B80" s="1" t="s">
        <v>131</v>
      </c>
      <c r="C80" s="1" t="s">
        <v>132</v>
      </c>
      <c r="D80" s="1"/>
      <c r="E80" s="1" t="s">
        <v>8</v>
      </c>
      <c r="F80" s="1"/>
      <c r="G80" s="1">
        <v>2583</v>
      </c>
      <c r="H80" s="1" t="s">
        <v>133</v>
      </c>
      <c r="I80" t="s">
        <v>37</v>
      </c>
    </row>
    <row r="81" spans="2:9" x14ac:dyDescent="0.25">
      <c r="B81" s="1" t="s">
        <v>70</v>
      </c>
      <c r="C81" s="1" t="s">
        <v>134</v>
      </c>
      <c r="D81" s="1" t="s">
        <v>8</v>
      </c>
      <c r="E81" s="1"/>
      <c r="F81" s="1"/>
      <c r="G81" s="1">
        <v>3796.12</v>
      </c>
      <c r="H81" s="1" t="s">
        <v>135</v>
      </c>
      <c r="I81" t="s">
        <v>37</v>
      </c>
    </row>
    <row r="82" spans="2:9" x14ac:dyDescent="0.25">
      <c r="B82" s="1" t="s">
        <v>136</v>
      </c>
      <c r="C82" s="1">
        <v>3906060171</v>
      </c>
      <c r="D82" s="1"/>
      <c r="E82" s="1" t="s">
        <v>8</v>
      </c>
      <c r="F82" s="1"/>
      <c r="G82" s="1">
        <v>1447.63</v>
      </c>
      <c r="H82" s="1" t="s">
        <v>137</v>
      </c>
      <c r="I82" t="s">
        <v>14</v>
      </c>
    </row>
    <row r="83" spans="2:9" x14ac:dyDescent="0.25">
      <c r="B83" s="1" t="s">
        <v>113</v>
      </c>
      <c r="C83" s="1"/>
      <c r="D83" s="1"/>
      <c r="E83" s="1"/>
      <c r="F83" s="1"/>
      <c r="G83" s="1">
        <v>615</v>
      </c>
      <c r="H83" s="1"/>
      <c r="I83" t="s">
        <v>10</v>
      </c>
    </row>
    <row r="84" spans="2:9" x14ac:dyDescent="0.25">
      <c r="B84" s="1" t="s">
        <v>138</v>
      </c>
      <c r="C84" s="1">
        <v>48</v>
      </c>
      <c r="D84" s="1" t="s">
        <v>8</v>
      </c>
      <c r="E84" s="1"/>
      <c r="F84" s="1"/>
      <c r="G84" s="1">
        <v>28151.82</v>
      </c>
      <c r="H84" s="1" t="s">
        <v>117</v>
      </c>
      <c r="I84" t="s">
        <v>10</v>
      </c>
    </row>
    <row r="85" spans="2:9" x14ac:dyDescent="0.25">
      <c r="B85" s="1" t="s">
        <v>139</v>
      </c>
      <c r="C85" s="1" t="s">
        <v>140</v>
      </c>
      <c r="D85" s="1"/>
      <c r="E85" s="1" t="s">
        <v>8</v>
      </c>
      <c r="F85" s="1"/>
      <c r="G85" s="1">
        <v>17458.62</v>
      </c>
      <c r="H85" s="1" t="s">
        <v>141</v>
      </c>
      <c r="I85" t="s">
        <v>37</v>
      </c>
    </row>
    <row r="86" spans="2:9" x14ac:dyDescent="0.25">
      <c r="B86" s="1" t="s">
        <v>139</v>
      </c>
      <c r="C86" s="1" t="s">
        <v>142</v>
      </c>
      <c r="D86" s="1" t="s">
        <v>8</v>
      </c>
      <c r="E86" s="1"/>
      <c r="F86" s="1"/>
      <c r="G86" s="1">
        <v>3302.55</v>
      </c>
      <c r="H86" s="1" t="s">
        <v>143</v>
      </c>
      <c r="I86" t="s">
        <v>37</v>
      </c>
    </row>
    <row r="87" spans="2:9" x14ac:dyDescent="0.25">
      <c r="B87" s="1" t="s">
        <v>6</v>
      </c>
      <c r="C87" s="1" t="s">
        <v>144</v>
      </c>
      <c r="D87" s="1"/>
      <c r="E87" s="1" t="s">
        <v>8</v>
      </c>
      <c r="F87" s="1"/>
      <c r="G87" s="1">
        <v>380</v>
      </c>
      <c r="H87" s="1" t="s">
        <v>145</v>
      </c>
      <c r="I87" t="s">
        <v>10</v>
      </c>
    </row>
    <row r="88" spans="2:9" x14ac:dyDescent="0.25">
      <c r="B88" s="1" t="s">
        <v>118</v>
      </c>
      <c r="C88" s="1">
        <v>594</v>
      </c>
      <c r="D88" s="1"/>
      <c r="E88" s="1" t="s">
        <v>8</v>
      </c>
      <c r="F88" s="1"/>
      <c r="G88" s="1">
        <v>504.3</v>
      </c>
      <c r="H88" s="1" t="s">
        <v>137</v>
      </c>
    </row>
    <row r="89" spans="2:9" x14ac:dyDescent="0.25">
      <c r="B89" s="1" t="s">
        <v>6</v>
      </c>
      <c r="C89" s="1" t="s">
        <v>146</v>
      </c>
      <c r="D89" s="1" t="s">
        <v>8</v>
      </c>
      <c r="E89" s="1"/>
      <c r="F89" s="1"/>
      <c r="G89" s="1">
        <v>1751</v>
      </c>
      <c r="H89" s="1" t="s">
        <v>145</v>
      </c>
      <c r="I89" t="s">
        <v>10</v>
      </c>
    </row>
    <row r="90" spans="2:9" x14ac:dyDescent="0.25">
      <c r="B90" s="1"/>
      <c r="C90" s="1"/>
      <c r="D90" s="1"/>
      <c r="E90" s="1"/>
      <c r="F90" s="1"/>
      <c r="G90" s="1"/>
      <c r="H90" s="1"/>
    </row>
    <row r="91" spans="2:9" x14ac:dyDescent="0.25">
      <c r="B91" s="1"/>
      <c r="C91" s="1"/>
      <c r="D91" s="1"/>
      <c r="E91" s="1"/>
      <c r="F91" s="1"/>
      <c r="G91" s="1"/>
      <c r="H91" s="1"/>
    </row>
    <row r="92" spans="2:9" x14ac:dyDescent="0.25">
      <c r="B92" s="1"/>
      <c r="C92" s="1"/>
      <c r="D92" s="1"/>
      <c r="E92" s="1"/>
      <c r="F92" s="1"/>
      <c r="G92" s="1"/>
      <c r="H92" s="1"/>
    </row>
    <row r="93" spans="2:9" x14ac:dyDescent="0.25">
      <c r="B93" s="1"/>
      <c r="C93" s="1"/>
      <c r="D93" s="1"/>
      <c r="E93" s="1"/>
      <c r="F93" s="1"/>
      <c r="G93" s="1"/>
      <c r="H93" s="1"/>
    </row>
    <row r="94" spans="2:9" x14ac:dyDescent="0.25">
      <c r="B94" s="1"/>
      <c r="C94" s="1"/>
      <c r="D94" s="1"/>
      <c r="E94" s="1"/>
      <c r="F94" s="1"/>
      <c r="G94" s="1"/>
      <c r="H94" s="1"/>
    </row>
    <row r="95" spans="2:9" x14ac:dyDescent="0.25">
      <c r="B95" s="1"/>
      <c r="C95" s="1"/>
      <c r="D95" s="1"/>
      <c r="E95" s="1"/>
      <c r="F95" s="1"/>
      <c r="G95" s="1"/>
      <c r="H95" s="1"/>
    </row>
    <row r="96" spans="2:9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8"/>
  <sheetViews>
    <sheetView tabSelected="1" topLeftCell="C502" workbookViewId="0">
      <selection activeCell="D640" sqref="D640"/>
    </sheetView>
  </sheetViews>
  <sheetFormatPr defaultRowHeight="15" x14ac:dyDescent="0.25"/>
  <cols>
    <col min="1" max="1" width="74.42578125" customWidth="1"/>
    <col min="2" max="2" width="21.7109375" bestFit="1" customWidth="1"/>
    <col min="3" max="3" width="32.5703125" style="4" customWidth="1"/>
    <col min="4" max="4" width="21.85546875" customWidth="1"/>
    <col min="5" max="5" width="10.28515625" customWidth="1"/>
    <col min="6" max="6" width="17.7109375" style="11" customWidth="1"/>
    <col min="7" max="7" width="13.7109375" customWidth="1"/>
    <col min="8" max="9" width="12.28515625" style="11" bestFit="1" customWidth="1"/>
    <col min="10" max="10" width="9.85546875" bestFit="1" customWidth="1"/>
    <col min="11" max="11" width="13.140625" style="11" customWidth="1"/>
    <col min="12" max="12" width="9.85546875" bestFit="1" customWidth="1"/>
    <col min="13" max="13" width="15.28515625" style="11" customWidth="1"/>
    <col min="14" max="14" width="13.5703125" style="11" customWidth="1"/>
    <col min="15" max="16" width="13.42578125" style="11" bestFit="1" customWidth="1"/>
  </cols>
  <sheetData>
    <row r="2" spans="1:16" x14ac:dyDescent="0.25">
      <c r="A2" t="s">
        <v>329</v>
      </c>
    </row>
    <row r="3" spans="1:16" ht="67.5" x14ac:dyDescent="0.25">
      <c r="A3" s="20" t="s">
        <v>147</v>
      </c>
      <c r="B3" s="20" t="s">
        <v>148</v>
      </c>
      <c r="C3" s="25" t="s">
        <v>149</v>
      </c>
      <c r="D3" s="21" t="s">
        <v>150</v>
      </c>
      <c r="E3" s="22" t="s">
        <v>301</v>
      </c>
      <c r="F3" s="23" t="s">
        <v>309</v>
      </c>
      <c r="G3" s="24" t="s">
        <v>310</v>
      </c>
      <c r="H3" s="23" t="s">
        <v>311</v>
      </c>
      <c r="I3" s="23" t="s">
        <v>312</v>
      </c>
      <c r="J3" s="23" t="s">
        <v>313</v>
      </c>
      <c r="K3" s="23" t="s">
        <v>850</v>
      </c>
      <c r="L3" s="23" t="s">
        <v>310</v>
      </c>
      <c r="M3" s="23" t="s">
        <v>851</v>
      </c>
      <c r="N3" s="23" t="s">
        <v>852</v>
      </c>
      <c r="O3" s="23" t="s">
        <v>314</v>
      </c>
      <c r="P3" s="23" t="s">
        <v>315</v>
      </c>
    </row>
    <row r="4" spans="1:16" s="67" customFormat="1" x14ac:dyDescent="0.25">
      <c r="A4" s="70" t="s">
        <v>661</v>
      </c>
      <c r="B4" s="70" t="s">
        <v>662</v>
      </c>
      <c r="C4" s="73" t="s">
        <v>154</v>
      </c>
      <c r="D4" s="71" t="s">
        <v>663</v>
      </c>
      <c r="E4" s="52">
        <v>2</v>
      </c>
      <c r="F4" s="61">
        <v>600</v>
      </c>
      <c r="G4" s="72">
        <v>0.23</v>
      </c>
      <c r="H4" s="61">
        <f>F4*E4</f>
        <v>1200</v>
      </c>
      <c r="I4" s="61">
        <f>H4*1.23</f>
        <v>1476</v>
      </c>
      <c r="J4" s="52">
        <v>5</v>
      </c>
      <c r="K4" s="61">
        <v>150</v>
      </c>
      <c r="L4" s="72">
        <v>0.23</v>
      </c>
      <c r="M4" s="61">
        <f>K4*J4</f>
        <v>750</v>
      </c>
      <c r="N4" s="61">
        <f>M4*1.23</f>
        <v>922.5</v>
      </c>
      <c r="O4" s="61">
        <f t="shared" ref="O4:P7" si="0">M4+H4</f>
        <v>1950</v>
      </c>
      <c r="P4" s="61">
        <f t="shared" si="0"/>
        <v>2398.5</v>
      </c>
    </row>
    <row r="5" spans="1:16" s="67" customFormat="1" x14ac:dyDescent="0.25">
      <c r="A5" s="74" t="s">
        <v>661</v>
      </c>
      <c r="B5" s="74" t="s">
        <v>664</v>
      </c>
      <c r="C5" s="75" t="s">
        <v>154</v>
      </c>
      <c r="D5" s="76" t="s">
        <v>663</v>
      </c>
      <c r="E5" s="77">
        <v>2</v>
      </c>
      <c r="F5" s="78">
        <v>600</v>
      </c>
      <c r="G5" s="79">
        <v>0.23</v>
      </c>
      <c r="H5" s="78">
        <f>F5*E5</f>
        <v>1200</v>
      </c>
      <c r="I5" s="78">
        <f>H5*1.23</f>
        <v>1476</v>
      </c>
      <c r="J5" s="77">
        <v>5</v>
      </c>
      <c r="K5" s="78">
        <v>150</v>
      </c>
      <c r="L5" s="79">
        <v>0.23</v>
      </c>
      <c r="M5" s="78">
        <f>K5*J5</f>
        <v>750</v>
      </c>
      <c r="N5" s="78">
        <f>M5*1.23</f>
        <v>922.5</v>
      </c>
      <c r="O5" s="78">
        <f t="shared" si="0"/>
        <v>1950</v>
      </c>
      <c r="P5" s="78">
        <f t="shared" si="0"/>
        <v>2398.5</v>
      </c>
    </row>
    <row r="6" spans="1:16" s="67" customFormat="1" ht="30" x14ac:dyDescent="0.25">
      <c r="A6" s="52" t="s">
        <v>709</v>
      </c>
      <c r="B6" s="52" t="s">
        <v>710</v>
      </c>
      <c r="C6" s="80" t="s">
        <v>153</v>
      </c>
      <c r="D6" s="52" t="s">
        <v>806</v>
      </c>
      <c r="E6" s="77">
        <v>2</v>
      </c>
      <c r="F6" s="61">
        <v>600</v>
      </c>
      <c r="G6" s="72">
        <v>0.23</v>
      </c>
      <c r="H6" s="61">
        <f>F6*E6</f>
        <v>1200</v>
      </c>
      <c r="I6" s="61">
        <f>H6*1.23</f>
        <v>1476</v>
      </c>
      <c r="J6" s="52">
        <v>5</v>
      </c>
      <c r="K6" s="61">
        <v>150</v>
      </c>
      <c r="L6" s="72">
        <v>0.23</v>
      </c>
      <c r="M6" s="61">
        <f>K6*J6</f>
        <v>750</v>
      </c>
      <c r="N6" s="61">
        <f>M6*1.23</f>
        <v>922.5</v>
      </c>
      <c r="O6" s="61">
        <f t="shared" si="0"/>
        <v>1950</v>
      </c>
      <c r="P6" s="61">
        <f t="shared" si="0"/>
        <v>2398.5</v>
      </c>
    </row>
    <row r="7" spans="1:16" s="67" customFormat="1" ht="60" x14ac:dyDescent="0.25">
      <c r="A7" s="52" t="s">
        <v>151</v>
      </c>
      <c r="B7" s="52" t="s">
        <v>711</v>
      </c>
      <c r="C7" s="80" t="s">
        <v>152</v>
      </c>
      <c r="D7" s="52" t="s">
        <v>806</v>
      </c>
      <c r="E7" s="77">
        <v>2</v>
      </c>
      <c r="F7" s="61">
        <v>600</v>
      </c>
      <c r="G7" s="72">
        <v>0.23</v>
      </c>
      <c r="H7" s="61">
        <f>F7*E7</f>
        <v>1200</v>
      </c>
      <c r="I7" s="61">
        <f>H7*1.23</f>
        <v>1476</v>
      </c>
      <c r="J7" s="52">
        <v>5</v>
      </c>
      <c r="K7" s="61">
        <v>150</v>
      </c>
      <c r="L7" s="72">
        <v>0.23</v>
      </c>
      <c r="M7" s="61">
        <f>K7*J7</f>
        <v>750</v>
      </c>
      <c r="N7" s="61">
        <f>M7*1.23</f>
        <v>922.5</v>
      </c>
      <c r="O7" s="61">
        <f t="shared" si="0"/>
        <v>1950</v>
      </c>
      <c r="P7" s="61">
        <f t="shared" si="0"/>
        <v>2398.5</v>
      </c>
    </row>
    <row r="8" spans="1:16" x14ac:dyDescent="0.25">
      <c r="A8" s="147" t="s">
        <v>325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N8" s="10" t="s">
        <v>321</v>
      </c>
      <c r="O8" s="10">
        <f>SUM(O4:O7)</f>
        <v>7800</v>
      </c>
      <c r="P8" s="10">
        <f>SUM(P4:P7)</f>
        <v>9594</v>
      </c>
    </row>
    <row r="9" spans="1:16" s="4" customFormat="1" x14ac:dyDescent="0.25">
      <c r="A9" s="6" t="s">
        <v>326</v>
      </c>
      <c r="B9" s="18"/>
      <c r="C9" s="6"/>
      <c r="D9" s="18"/>
      <c r="E9" s="18"/>
      <c r="F9" s="17"/>
      <c r="G9" s="18"/>
      <c r="H9" s="17"/>
      <c r="I9" s="17"/>
      <c r="J9" s="18"/>
      <c r="K9" s="17"/>
      <c r="M9" s="12"/>
      <c r="N9" s="12"/>
      <c r="O9" s="12"/>
      <c r="P9" s="12"/>
    </row>
    <row r="10" spans="1:16" s="4" customFormat="1" x14ac:dyDescent="0.25">
      <c r="A10" s="6"/>
      <c r="B10" s="18"/>
      <c r="C10" s="6"/>
      <c r="D10" s="18"/>
      <c r="E10" s="18"/>
      <c r="F10" s="17"/>
      <c r="G10" s="18"/>
      <c r="H10" s="17"/>
      <c r="I10" s="17"/>
      <c r="J10" s="18"/>
      <c r="K10" s="17"/>
      <c r="M10" s="12"/>
      <c r="N10" s="12"/>
      <c r="O10" s="12"/>
      <c r="P10" s="12"/>
    </row>
    <row r="11" spans="1:16" s="4" customFormat="1" x14ac:dyDescent="0.25">
      <c r="A11" s="7"/>
      <c r="B11" s="5"/>
      <c r="C11" s="5"/>
      <c r="D11" s="5"/>
      <c r="F11" s="13"/>
      <c r="H11" s="13"/>
      <c r="I11" s="13"/>
      <c r="K11" s="13"/>
      <c r="M11" s="13"/>
      <c r="N11" s="13"/>
      <c r="O11" s="13"/>
      <c r="P11" s="13"/>
    </row>
    <row r="12" spans="1:16" s="4" customFormat="1" x14ac:dyDescent="0.25">
      <c r="A12" s="7"/>
      <c r="B12" s="5"/>
      <c r="C12" s="5"/>
      <c r="D12" s="5"/>
      <c r="F12" s="13"/>
      <c r="H12" s="13"/>
      <c r="I12" s="13"/>
      <c r="K12" s="13"/>
      <c r="M12" s="13"/>
      <c r="N12" s="13"/>
      <c r="O12" s="13"/>
      <c r="P12" s="13"/>
    </row>
    <row r="13" spans="1:16" s="4" customFormat="1" x14ac:dyDescent="0.25">
      <c r="A13" s="4" t="s">
        <v>828</v>
      </c>
      <c r="F13" s="12"/>
      <c r="H13" s="12"/>
      <c r="I13" s="12"/>
      <c r="K13" s="12"/>
      <c r="M13" s="12"/>
      <c r="N13" s="12"/>
      <c r="O13" s="12"/>
      <c r="P13" s="12"/>
    </row>
    <row r="14" spans="1:16" s="4" customFormat="1" ht="67.5" x14ac:dyDescent="0.25">
      <c r="A14" s="20" t="s">
        <v>147</v>
      </c>
      <c r="B14" s="20" t="s">
        <v>148</v>
      </c>
      <c r="C14" s="25" t="s">
        <v>149</v>
      </c>
      <c r="D14" s="21" t="s">
        <v>150</v>
      </c>
      <c r="E14" s="22" t="s">
        <v>301</v>
      </c>
      <c r="F14" s="23" t="s">
        <v>309</v>
      </c>
      <c r="G14" s="24" t="s">
        <v>310</v>
      </c>
      <c r="H14" s="23" t="s">
        <v>311</v>
      </c>
      <c r="I14" s="23" t="s">
        <v>312</v>
      </c>
      <c r="J14" s="23" t="s">
        <v>313</v>
      </c>
      <c r="K14" s="23" t="s">
        <v>850</v>
      </c>
      <c r="L14" s="23" t="s">
        <v>310</v>
      </c>
      <c r="M14" s="23" t="s">
        <v>851</v>
      </c>
      <c r="N14" s="23" t="s">
        <v>852</v>
      </c>
      <c r="O14" s="23" t="s">
        <v>314</v>
      </c>
      <c r="P14" s="23" t="s">
        <v>315</v>
      </c>
    </row>
    <row r="15" spans="1:16" s="66" customFormat="1" ht="26.25" x14ac:dyDescent="0.25">
      <c r="A15" s="81" t="s">
        <v>159</v>
      </c>
      <c r="B15" s="81" t="s">
        <v>160</v>
      </c>
      <c r="C15" s="81" t="s">
        <v>158</v>
      </c>
      <c r="D15" s="82" t="s">
        <v>665</v>
      </c>
      <c r="E15" s="80">
        <v>2</v>
      </c>
      <c r="F15" s="83">
        <v>1100</v>
      </c>
      <c r="G15" s="84">
        <v>0.08</v>
      </c>
      <c r="H15" s="83">
        <f t="shared" ref="H15:H23" si="1">F15*E15</f>
        <v>2200</v>
      </c>
      <c r="I15" s="83">
        <f>H15*1.08</f>
        <v>2376</v>
      </c>
      <c r="J15" s="80">
        <v>8</v>
      </c>
      <c r="K15" s="83">
        <v>200</v>
      </c>
      <c r="L15" s="84">
        <v>0.23</v>
      </c>
      <c r="M15" s="83">
        <f t="shared" ref="M15:M23" si="2">K15*J15</f>
        <v>1600</v>
      </c>
      <c r="N15" s="83">
        <f t="shared" ref="N15:N23" si="3">M15*1.23</f>
        <v>1968</v>
      </c>
      <c r="O15" s="83">
        <f t="shared" ref="O15:O23" si="4">M15+H15</f>
        <v>3800</v>
      </c>
      <c r="P15" s="83">
        <f t="shared" ref="P15:P23" si="5">N15+I15</f>
        <v>4344</v>
      </c>
    </row>
    <row r="16" spans="1:16" s="66" customFormat="1" ht="26.25" x14ac:dyDescent="0.25">
      <c r="A16" s="81" t="s">
        <v>161</v>
      </c>
      <c r="B16" s="81" t="s">
        <v>162</v>
      </c>
      <c r="C16" s="81" t="s">
        <v>158</v>
      </c>
      <c r="D16" s="82" t="s">
        <v>665</v>
      </c>
      <c r="E16" s="80">
        <v>2</v>
      </c>
      <c r="F16" s="83">
        <v>1100</v>
      </c>
      <c r="G16" s="84">
        <v>0.08</v>
      </c>
      <c r="H16" s="83">
        <f t="shared" si="1"/>
        <v>2200</v>
      </c>
      <c r="I16" s="83">
        <f t="shared" ref="I16:I23" si="6">H16*1.08</f>
        <v>2376</v>
      </c>
      <c r="J16" s="80">
        <v>8</v>
      </c>
      <c r="K16" s="83">
        <v>200</v>
      </c>
      <c r="L16" s="84">
        <v>0.23</v>
      </c>
      <c r="M16" s="83">
        <f t="shared" si="2"/>
        <v>1600</v>
      </c>
      <c r="N16" s="83">
        <f t="shared" si="3"/>
        <v>1968</v>
      </c>
      <c r="O16" s="83">
        <f t="shared" si="4"/>
        <v>3800</v>
      </c>
      <c r="P16" s="83">
        <f t="shared" si="5"/>
        <v>4344</v>
      </c>
    </row>
    <row r="17" spans="1:16" s="66" customFormat="1" ht="26.25" x14ac:dyDescent="0.25">
      <c r="A17" s="81" t="s">
        <v>163</v>
      </c>
      <c r="B17" s="81" t="s">
        <v>164</v>
      </c>
      <c r="C17" s="81" t="s">
        <v>158</v>
      </c>
      <c r="D17" s="82" t="s">
        <v>665</v>
      </c>
      <c r="E17" s="80">
        <v>2</v>
      </c>
      <c r="F17" s="83">
        <v>1100</v>
      </c>
      <c r="G17" s="84">
        <v>0.08</v>
      </c>
      <c r="H17" s="83">
        <f t="shared" si="1"/>
        <v>2200</v>
      </c>
      <c r="I17" s="83">
        <f t="shared" si="6"/>
        <v>2376</v>
      </c>
      <c r="J17" s="80">
        <v>8</v>
      </c>
      <c r="K17" s="83">
        <v>200</v>
      </c>
      <c r="L17" s="84">
        <v>0.23</v>
      </c>
      <c r="M17" s="83">
        <f t="shared" si="2"/>
        <v>1600</v>
      </c>
      <c r="N17" s="83">
        <f t="shared" si="3"/>
        <v>1968</v>
      </c>
      <c r="O17" s="83">
        <f t="shared" si="4"/>
        <v>3800</v>
      </c>
      <c r="P17" s="83">
        <f t="shared" si="5"/>
        <v>4344</v>
      </c>
    </row>
    <row r="18" spans="1:16" s="66" customFormat="1" ht="26.25" x14ac:dyDescent="0.25">
      <c r="A18" s="81" t="s">
        <v>165</v>
      </c>
      <c r="B18" s="81" t="s">
        <v>166</v>
      </c>
      <c r="C18" s="81" t="s">
        <v>158</v>
      </c>
      <c r="D18" s="82" t="s">
        <v>665</v>
      </c>
      <c r="E18" s="80">
        <v>2</v>
      </c>
      <c r="F18" s="83">
        <v>1100</v>
      </c>
      <c r="G18" s="84">
        <v>0.08</v>
      </c>
      <c r="H18" s="83">
        <f t="shared" si="1"/>
        <v>2200</v>
      </c>
      <c r="I18" s="83">
        <f t="shared" si="6"/>
        <v>2376</v>
      </c>
      <c r="J18" s="80">
        <v>8</v>
      </c>
      <c r="K18" s="83">
        <v>200</v>
      </c>
      <c r="L18" s="84">
        <v>0.23</v>
      </c>
      <c r="M18" s="83">
        <f t="shared" si="2"/>
        <v>1600</v>
      </c>
      <c r="N18" s="83">
        <f t="shared" si="3"/>
        <v>1968</v>
      </c>
      <c r="O18" s="83">
        <f t="shared" si="4"/>
        <v>3800</v>
      </c>
      <c r="P18" s="83">
        <f t="shared" si="5"/>
        <v>4344</v>
      </c>
    </row>
    <row r="19" spans="1:16" s="66" customFormat="1" ht="26.25" x14ac:dyDescent="0.25">
      <c r="A19" s="81" t="s">
        <v>167</v>
      </c>
      <c r="B19" s="81" t="s">
        <v>168</v>
      </c>
      <c r="C19" s="81" t="s">
        <v>158</v>
      </c>
      <c r="D19" s="82" t="s">
        <v>665</v>
      </c>
      <c r="E19" s="80">
        <v>2</v>
      </c>
      <c r="F19" s="83">
        <v>1100</v>
      </c>
      <c r="G19" s="84">
        <v>0.08</v>
      </c>
      <c r="H19" s="83">
        <f t="shared" si="1"/>
        <v>2200</v>
      </c>
      <c r="I19" s="83">
        <f t="shared" si="6"/>
        <v>2376</v>
      </c>
      <c r="J19" s="80">
        <v>8</v>
      </c>
      <c r="K19" s="83">
        <v>200</v>
      </c>
      <c r="L19" s="84">
        <v>0.23</v>
      </c>
      <c r="M19" s="83">
        <f t="shared" si="2"/>
        <v>1600</v>
      </c>
      <c r="N19" s="83">
        <f t="shared" si="3"/>
        <v>1968</v>
      </c>
      <c r="O19" s="83">
        <f t="shared" si="4"/>
        <v>3800</v>
      </c>
      <c r="P19" s="83">
        <f t="shared" si="5"/>
        <v>4344</v>
      </c>
    </row>
    <row r="20" spans="1:16" s="66" customFormat="1" ht="26.25" x14ac:dyDescent="0.25">
      <c r="A20" s="81" t="s">
        <v>169</v>
      </c>
      <c r="B20" s="81" t="s">
        <v>170</v>
      </c>
      <c r="C20" s="81" t="s">
        <v>158</v>
      </c>
      <c r="D20" s="82" t="s">
        <v>665</v>
      </c>
      <c r="E20" s="80">
        <v>2</v>
      </c>
      <c r="F20" s="83">
        <v>1100</v>
      </c>
      <c r="G20" s="84">
        <v>0.08</v>
      </c>
      <c r="H20" s="83">
        <f t="shared" si="1"/>
        <v>2200</v>
      </c>
      <c r="I20" s="83">
        <f t="shared" si="6"/>
        <v>2376</v>
      </c>
      <c r="J20" s="80">
        <v>8</v>
      </c>
      <c r="K20" s="83">
        <v>200</v>
      </c>
      <c r="L20" s="84">
        <v>0.23</v>
      </c>
      <c r="M20" s="83">
        <f t="shared" si="2"/>
        <v>1600</v>
      </c>
      <c r="N20" s="83">
        <f t="shared" si="3"/>
        <v>1968</v>
      </c>
      <c r="O20" s="83">
        <f t="shared" si="4"/>
        <v>3800</v>
      </c>
      <c r="P20" s="83">
        <f t="shared" si="5"/>
        <v>4344</v>
      </c>
    </row>
    <row r="21" spans="1:16" s="66" customFormat="1" ht="26.25" x14ac:dyDescent="0.25">
      <c r="A21" s="81" t="s">
        <v>171</v>
      </c>
      <c r="B21" s="81" t="s">
        <v>172</v>
      </c>
      <c r="C21" s="81" t="s">
        <v>158</v>
      </c>
      <c r="D21" s="82" t="s">
        <v>665</v>
      </c>
      <c r="E21" s="80">
        <v>2</v>
      </c>
      <c r="F21" s="83">
        <v>1100</v>
      </c>
      <c r="G21" s="84">
        <v>0.08</v>
      </c>
      <c r="H21" s="83">
        <f t="shared" si="1"/>
        <v>2200</v>
      </c>
      <c r="I21" s="83">
        <f t="shared" si="6"/>
        <v>2376</v>
      </c>
      <c r="J21" s="80">
        <v>8</v>
      </c>
      <c r="K21" s="83">
        <v>200</v>
      </c>
      <c r="L21" s="84">
        <v>0.23</v>
      </c>
      <c r="M21" s="83">
        <f t="shared" si="2"/>
        <v>1600</v>
      </c>
      <c r="N21" s="83">
        <f t="shared" si="3"/>
        <v>1968</v>
      </c>
      <c r="O21" s="83">
        <f t="shared" si="4"/>
        <v>3800</v>
      </c>
      <c r="P21" s="83">
        <f t="shared" si="5"/>
        <v>4344</v>
      </c>
    </row>
    <row r="22" spans="1:16" s="66" customFormat="1" ht="26.25" x14ac:dyDescent="0.25">
      <c r="A22" s="81" t="s">
        <v>171</v>
      </c>
      <c r="B22" s="81" t="s">
        <v>173</v>
      </c>
      <c r="C22" s="81" t="s">
        <v>158</v>
      </c>
      <c r="D22" s="82" t="s">
        <v>665</v>
      </c>
      <c r="E22" s="80">
        <v>2</v>
      </c>
      <c r="F22" s="83">
        <v>1100</v>
      </c>
      <c r="G22" s="84">
        <v>0.08</v>
      </c>
      <c r="H22" s="83">
        <f t="shared" si="1"/>
        <v>2200</v>
      </c>
      <c r="I22" s="83">
        <f t="shared" si="6"/>
        <v>2376</v>
      </c>
      <c r="J22" s="80">
        <v>8</v>
      </c>
      <c r="K22" s="83">
        <v>200</v>
      </c>
      <c r="L22" s="84">
        <v>0.23</v>
      </c>
      <c r="M22" s="83">
        <f t="shared" si="2"/>
        <v>1600</v>
      </c>
      <c r="N22" s="83">
        <f t="shared" si="3"/>
        <v>1968</v>
      </c>
      <c r="O22" s="83">
        <f t="shared" si="4"/>
        <v>3800</v>
      </c>
      <c r="P22" s="83">
        <f t="shared" si="5"/>
        <v>4344</v>
      </c>
    </row>
    <row r="23" spans="1:16" s="66" customFormat="1" ht="26.25" x14ac:dyDescent="0.25">
      <c r="A23" s="81" t="s">
        <v>171</v>
      </c>
      <c r="B23" s="81" t="s">
        <v>174</v>
      </c>
      <c r="C23" s="81" t="s">
        <v>158</v>
      </c>
      <c r="D23" s="82" t="s">
        <v>665</v>
      </c>
      <c r="E23" s="80">
        <v>2</v>
      </c>
      <c r="F23" s="83">
        <v>1100</v>
      </c>
      <c r="G23" s="84">
        <v>0.08</v>
      </c>
      <c r="H23" s="83">
        <f t="shared" si="1"/>
        <v>2200</v>
      </c>
      <c r="I23" s="83">
        <f t="shared" si="6"/>
        <v>2376</v>
      </c>
      <c r="J23" s="80">
        <v>8</v>
      </c>
      <c r="K23" s="83">
        <v>200</v>
      </c>
      <c r="L23" s="84">
        <v>0.23</v>
      </c>
      <c r="M23" s="83">
        <f t="shared" si="2"/>
        <v>1600</v>
      </c>
      <c r="N23" s="83">
        <f t="shared" si="3"/>
        <v>1968</v>
      </c>
      <c r="O23" s="83">
        <f t="shared" si="4"/>
        <v>3800</v>
      </c>
      <c r="P23" s="83">
        <f t="shared" si="5"/>
        <v>4344</v>
      </c>
    </row>
    <row r="24" spans="1:16" s="4" customFormat="1" x14ac:dyDescent="0.25">
      <c r="A24" s="5" t="s">
        <v>322</v>
      </c>
      <c r="B24" s="5"/>
      <c r="C24" s="5"/>
      <c r="D24" s="5"/>
      <c r="F24" s="13"/>
      <c r="H24" s="13"/>
      <c r="I24" s="13"/>
      <c r="K24" s="13"/>
      <c r="M24" s="13">
        <f>SUM(M15:M23)</f>
        <v>14400</v>
      </c>
      <c r="N24" s="8" t="s">
        <v>321</v>
      </c>
      <c r="O24" s="8">
        <f>SUM(O15:O23)</f>
        <v>34200</v>
      </c>
      <c r="P24" s="8">
        <f>SUM(P15:P23)</f>
        <v>39096</v>
      </c>
    </row>
    <row r="25" spans="1:16" s="4" customFormat="1" x14ac:dyDescent="0.25">
      <c r="A25" s="147" t="s">
        <v>325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M25" s="13"/>
      <c r="N25" s="13"/>
      <c r="O25" s="13"/>
      <c r="P25" s="13"/>
    </row>
    <row r="26" spans="1:16" s="4" customFormat="1" x14ac:dyDescent="0.25">
      <c r="A26" s="6" t="s">
        <v>326</v>
      </c>
      <c r="B26" s="18"/>
      <c r="C26" s="6"/>
      <c r="D26" s="18"/>
      <c r="E26" s="18"/>
      <c r="F26" s="17"/>
      <c r="G26" s="18"/>
      <c r="H26" s="17"/>
      <c r="I26" s="17"/>
      <c r="J26" s="18"/>
      <c r="K26" s="17"/>
      <c r="M26" s="12"/>
      <c r="N26" s="12"/>
      <c r="O26" s="12"/>
      <c r="P26" s="12"/>
    </row>
    <row r="27" spans="1:16" s="4" customFormat="1" x14ac:dyDescent="0.25">
      <c r="A27" s="6"/>
      <c r="B27" s="18"/>
      <c r="C27" s="6"/>
      <c r="D27" s="18"/>
      <c r="E27" s="18"/>
      <c r="F27" s="17"/>
      <c r="G27" s="18"/>
      <c r="H27" s="17"/>
      <c r="I27" s="17"/>
      <c r="J27" s="18"/>
      <c r="K27" s="17"/>
      <c r="M27" s="12"/>
      <c r="N27" s="12"/>
      <c r="O27" s="12"/>
      <c r="P27" s="12"/>
    </row>
    <row r="28" spans="1:16" s="4" customFormat="1" x14ac:dyDescent="0.25">
      <c r="A28" s="6"/>
      <c r="B28" s="18"/>
      <c r="C28" s="6"/>
      <c r="D28" s="18"/>
      <c r="E28" s="18"/>
      <c r="F28" s="17"/>
      <c r="G28" s="18"/>
      <c r="H28" s="17"/>
      <c r="I28" s="17"/>
      <c r="J28" s="18"/>
      <c r="K28" s="17"/>
      <c r="M28" s="12"/>
      <c r="N28" s="12"/>
      <c r="O28" s="12"/>
      <c r="P28" s="12"/>
    </row>
    <row r="29" spans="1:16" s="4" customFormat="1" x14ac:dyDescent="0.25">
      <c r="A29" s="6"/>
      <c r="B29" s="18"/>
      <c r="C29" s="6"/>
      <c r="D29" s="18"/>
      <c r="E29" s="18"/>
      <c r="F29" s="17"/>
      <c r="G29" s="18"/>
      <c r="H29" s="17"/>
      <c r="I29" s="17"/>
      <c r="J29" s="18"/>
      <c r="K29" s="17"/>
      <c r="M29" s="12"/>
      <c r="N29" s="12"/>
      <c r="O29" s="12"/>
      <c r="P29" s="12"/>
    </row>
    <row r="30" spans="1:16" s="4" customFormat="1" x14ac:dyDescent="0.25">
      <c r="F30" s="12"/>
      <c r="H30" s="12"/>
      <c r="I30" s="12"/>
      <c r="K30" s="12"/>
      <c r="M30" s="12"/>
      <c r="N30" s="12"/>
      <c r="O30" s="12"/>
      <c r="P30" s="12"/>
    </row>
    <row r="31" spans="1:16" s="4" customFormat="1" x14ac:dyDescent="0.25">
      <c r="F31" s="12"/>
      <c r="H31" s="12"/>
      <c r="I31" s="12"/>
      <c r="K31" s="12"/>
      <c r="M31" s="12"/>
      <c r="N31" s="12"/>
      <c r="O31" s="12"/>
      <c r="P31" s="12"/>
    </row>
    <row r="32" spans="1:16" s="4" customFormat="1" x14ac:dyDescent="0.25">
      <c r="A32" s="4" t="s">
        <v>330</v>
      </c>
      <c r="F32" s="12"/>
      <c r="H32" s="12"/>
      <c r="I32" s="12"/>
      <c r="K32" s="12"/>
      <c r="M32" s="12"/>
      <c r="N32" s="12"/>
      <c r="O32" s="12"/>
      <c r="P32" s="12"/>
    </row>
    <row r="33" spans="1:16" s="4" customFormat="1" ht="67.5" x14ac:dyDescent="0.25">
      <c r="A33" s="20" t="s">
        <v>147</v>
      </c>
      <c r="B33" s="20" t="s">
        <v>148</v>
      </c>
      <c r="C33" s="25" t="s">
        <v>149</v>
      </c>
      <c r="D33" s="21" t="s">
        <v>150</v>
      </c>
      <c r="E33" s="22" t="s">
        <v>301</v>
      </c>
      <c r="F33" s="23" t="s">
        <v>309</v>
      </c>
      <c r="G33" s="24" t="s">
        <v>310</v>
      </c>
      <c r="H33" s="23" t="s">
        <v>311</v>
      </c>
      <c r="I33" s="23" t="s">
        <v>312</v>
      </c>
      <c r="J33" s="23" t="s">
        <v>313</v>
      </c>
      <c r="K33" s="23" t="s">
        <v>850</v>
      </c>
      <c r="L33" s="23" t="s">
        <v>310</v>
      </c>
      <c r="M33" s="23" t="s">
        <v>851</v>
      </c>
      <c r="N33" s="23" t="s">
        <v>852</v>
      </c>
      <c r="O33" s="23" t="s">
        <v>314</v>
      </c>
      <c r="P33" s="23" t="s">
        <v>315</v>
      </c>
    </row>
    <row r="34" spans="1:16" s="66" customFormat="1" x14ac:dyDescent="0.25">
      <c r="A34" s="73" t="s">
        <v>175</v>
      </c>
      <c r="B34" s="73" t="s">
        <v>774</v>
      </c>
      <c r="C34" s="73" t="s">
        <v>154</v>
      </c>
      <c r="D34" s="86" t="s">
        <v>747</v>
      </c>
      <c r="E34" s="80">
        <v>4</v>
      </c>
      <c r="F34" s="83">
        <v>7500</v>
      </c>
      <c r="G34" s="84">
        <v>0.08</v>
      </c>
      <c r="H34" s="83">
        <f>F34*E34</f>
        <v>30000</v>
      </c>
      <c r="I34" s="83">
        <f>H34*1.08</f>
        <v>32400.000000000004</v>
      </c>
      <c r="J34" s="80">
        <v>35</v>
      </c>
      <c r="K34" s="83">
        <v>390</v>
      </c>
      <c r="L34" s="84">
        <v>0.23</v>
      </c>
      <c r="M34" s="83">
        <f>K34*J34</f>
        <v>13650</v>
      </c>
      <c r="N34" s="83">
        <f>M34*1.23</f>
        <v>16789.5</v>
      </c>
      <c r="O34" s="83">
        <f>M34+H34</f>
        <v>43650</v>
      </c>
      <c r="P34" s="83">
        <f>N34+I34</f>
        <v>49189.5</v>
      </c>
    </row>
    <row r="35" spans="1:16" s="4" customFormat="1" x14ac:dyDescent="0.25">
      <c r="A35" s="147" t="s">
        <v>325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M35" s="13"/>
      <c r="N35" s="8" t="s">
        <v>321</v>
      </c>
      <c r="O35" s="8">
        <v>43650</v>
      </c>
      <c r="P35" s="8">
        <v>49189.5</v>
      </c>
    </row>
    <row r="36" spans="1:16" s="4" customFormat="1" x14ac:dyDescent="0.25">
      <c r="A36" s="6" t="s">
        <v>326</v>
      </c>
      <c r="B36" s="18"/>
      <c r="C36" s="6"/>
      <c r="D36" s="18"/>
      <c r="E36" s="18"/>
      <c r="F36" s="17"/>
      <c r="G36" s="18"/>
      <c r="H36" s="17"/>
      <c r="I36" s="17"/>
      <c r="J36" s="18"/>
      <c r="K36" s="17"/>
      <c r="M36" s="13"/>
      <c r="N36" s="14"/>
      <c r="O36" s="14"/>
      <c r="P36" s="14"/>
    </row>
    <row r="37" spans="1:16" s="4" customFormat="1" x14ac:dyDescent="0.25">
      <c r="A37" s="6" t="s">
        <v>351</v>
      </c>
      <c r="B37" s="18"/>
      <c r="C37" s="6"/>
      <c r="D37" s="18"/>
      <c r="E37" s="18"/>
      <c r="F37" s="17"/>
      <c r="G37" s="18"/>
      <c r="H37" s="17"/>
      <c r="I37" s="17"/>
      <c r="J37" s="18"/>
      <c r="K37" s="17"/>
      <c r="M37" s="13"/>
      <c r="N37" s="14"/>
      <c r="O37" s="14"/>
      <c r="P37" s="14"/>
    </row>
    <row r="38" spans="1:16" s="4" customFormat="1" x14ac:dyDescent="0.25">
      <c r="A38" s="6"/>
      <c r="B38" s="18"/>
      <c r="C38" s="6"/>
      <c r="D38" s="18"/>
      <c r="E38" s="18"/>
      <c r="F38" s="17"/>
      <c r="G38" s="18"/>
      <c r="H38" s="17"/>
      <c r="I38" s="17"/>
      <c r="J38" s="18"/>
      <c r="K38" s="17"/>
      <c r="M38" s="13"/>
      <c r="N38" s="14"/>
      <c r="O38" s="14"/>
      <c r="P38" s="14"/>
    </row>
    <row r="39" spans="1:16" s="4" customFormat="1" x14ac:dyDescent="0.25">
      <c r="A39" s="6"/>
      <c r="B39" s="18"/>
      <c r="C39" s="6"/>
      <c r="D39" s="18"/>
      <c r="E39" s="18"/>
      <c r="F39" s="17"/>
      <c r="G39" s="18"/>
      <c r="H39" s="17"/>
      <c r="I39" s="17"/>
      <c r="J39" s="18"/>
      <c r="K39" s="17"/>
      <c r="M39" s="12"/>
      <c r="N39" s="12"/>
      <c r="O39" s="12"/>
      <c r="P39" s="12"/>
    </row>
    <row r="40" spans="1:16" s="4" customFormat="1" x14ac:dyDescent="0.25">
      <c r="A40" s="6"/>
      <c r="B40" s="18"/>
      <c r="C40" s="6"/>
      <c r="D40" s="18"/>
      <c r="E40" s="18"/>
      <c r="F40" s="17"/>
      <c r="G40" s="18"/>
      <c r="H40" s="17"/>
      <c r="I40" s="17"/>
      <c r="J40" s="18"/>
      <c r="K40" s="17"/>
      <c r="M40" s="12"/>
      <c r="N40" s="12"/>
      <c r="O40" s="12"/>
      <c r="P40" s="12"/>
    </row>
    <row r="41" spans="1:16" s="4" customFormat="1" x14ac:dyDescent="0.25">
      <c r="A41" s="6"/>
      <c r="B41" s="18"/>
      <c r="C41" s="6"/>
      <c r="D41" s="18"/>
      <c r="E41" s="18"/>
      <c r="F41" s="17"/>
      <c r="G41" s="18"/>
      <c r="H41" s="17"/>
      <c r="I41" s="17"/>
      <c r="J41" s="18"/>
      <c r="K41" s="17"/>
      <c r="M41" s="12"/>
      <c r="N41" s="12"/>
      <c r="O41" s="12"/>
      <c r="P41" s="12"/>
    </row>
    <row r="42" spans="1:16" s="4" customFormat="1" x14ac:dyDescent="0.25">
      <c r="A42" s="6"/>
      <c r="B42" s="18"/>
      <c r="C42" s="6"/>
      <c r="D42" s="18"/>
      <c r="E42" s="18"/>
      <c r="F42" s="17"/>
      <c r="G42" s="18"/>
      <c r="H42" s="17"/>
      <c r="I42" s="17"/>
      <c r="J42" s="18"/>
      <c r="K42" s="17"/>
      <c r="M42" s="12"/>
      <c r="N42" s="12"/>
      <c r="O42" s="12"/>
      <c r="P42" s="12"/>
    </row>
    <row r="43" spans="1:16" s="4" customFormat="1" x14ac:dyDescent="0.25">
      <c r="A43" s="6" t="s">
        <v>331</v>
      </c>
      <c r="B43" s="18"/>
      <c r="C43" s="6"/>
      <c r="D43" s="18"/>
      <c r="E43" s="18"/>
      <c r="F43" s="17"/>
      <c r="G43" s="18"/>
      <c r="H43" s="17"/>
      <c r="I43" s="17"/>
      <c r="J43" s="18"/>
      <c r="K43" s="17"/>
      <c r="M43" s="12"/>
      <c r="N43" s="12"/>
      <c r="O43" s="12"/>
      <c r="P43" s="12"/>
    </row>
    <row r="44" spans="1:16" s="4" customFormat="1" ht="67.5" x14ac:dyDescent="0.25">
      <c r="A44" s="20" t="s">
        <v>147</v>
      </c>
      <c r="B44" s="20" t="s">
        <v>148</v>
      </c>
      <c r="C44" s="25" t="s">
        <v>149</v>
      </c>
      <c r="D44" s="21" t="s">
        <v>150</v>
      </c>
      <c r="E44" s="22" t="s">
        <v>301</v>
      </c>
      <c r="F44" s="23" t="s">
        <v>309</v>
      </c>
      <c r="G44" s="24" t="s">
        <v>310</v>
      </c>
      <c r="H44" s="23" t="s">
        <v>311</v>
      </c>
      <c r="I44" s="23" t="s">
        <v>312</v>
      </c>
      <c r="J44" s="23" t="s">
        <v>313</v>
      </c>
      <c r="K44" s="23" t="s">
        <v>850</v>
      </c>
      <c r="L44" s="23" t="s">
        <v>310</v>
      </c>
      <c r="M44" s="23" t="s">
        <v>851</v>
      </c>
      <c r="N44" s="23" t="s">
        <v>852</v>
      </c>
      <c r="O44" s="23" t="s">
        <v>314</v>
      </c>
      <c r="P44" s="23" t="s">
        <v>315</v>
      </c>
    </row>
    <row r="45" spans="1:16" s="66" customFormat="1" x14ac:dyDescent="0.25">
      <c r="A45" s="73" t="s">
        <v>176</v>
      </c>
      <c r="B45" s="73" t="s">
        <v>177</v>
      </c>
      <c r="C45" s="73" t="s">
        <v>178</v>
      </c>
      <c r="D45" s="86" t="s">
        <v>807</v>
      </c>
      <c r="E45" s="80">
        <v>2</v>
      </c>
      <c r="F45" s="83">
        <v>600</v>
      </c>
      <c r="G45" s="84">
        <v>0.08</v>
      </c>
      <c r="H45" s="83">
        <f>F45*E45</f>
        <v>1200</v>
      </c>
      <c r="I45" s="83">
        <f>H45*1.08</f>
        <v>1296</v>
      </c>
      <c r="J45" s="80">
        <v>8</v>
      </c>
      <c r="K45" s="83">
        <v>110</v>
      </c>
      <c r="L45" s="84">
        <v>0.23</v>
      </c>
      <c r="M45" s="83">
        <f>K45*J45</f>
        <v>880</v>
      </c>
      <c r="N45" s="83">
        <f>M45*1.23</f>
        <v>1082.4000000000001</v>
      </c>
      <c r="O45" s="83">
        <f>M45+H45</f>
        <v>2080</v>
      </c>
      <c r="P45" s="83">
        <f>N45+I45</f>
        <v>2378.4</v>
      </c>
    </row>
    <row r="46" spans="1:16" s="4" customFormat="1" x14ac:dyDescent="0.25">
      <c r="A46" s="147" t="s">
        <v>325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M46" s="12"/>
      <c r="N46" s="8" t="s">
        <v>321</v>
      </c>
      <c r="O46" s="8">
        <v>2080</v>
      </c>
      <c r="P46" s="8">
        <v>2378.4</v>
      </c>
    </row>
    <row r="47" spans="1:16" s="4" customFormat="1" x14ac:dyDescent="0.25">
      <c r="A47" s="6" t="s">
        <v>326</v>
      </c>
      <c r="B47" s="18"/>
      <c r="C47" s="6"/>
      <c r="D47" s="18"/>
      <c r="E47" s="18"/>
      <c r="F47" s="17"/>
      <c r="G47" s="18"/>
      <c r="H47" s="17"/>
      <c r="I47" s="17"/>
      <c r="J47" s="18"/>
      <c r="K47" s="17"/>
      <c r="M47" s="12"/>
      <c r="N47" s="12"/>
      <c r="O47" s="12"/>
      <c r="P47" s="12"/>
    </row>
    <row r="48" spans="1:16" s="4" customFormat="1" x14ac:dyDescent="0.25">
      <c r="A48" s="6"/>
      <c r="B48" s="18"/>
      <c r="C48" s="6"/>
      <c r="D48" s="18"/>
      <c r="E48" s="18"/>
      <c r="F48" s="17"/>
      <c r="G48" s="18"/>
      <c r="H48" s="17"/>
      <c r="I48" s="17"/>
      <c r="J48" s="18"/>
      <c r="K48" s="17"/>
      <c r="M48" s="12"/>
      <c r="N48" s="12"/>
      <c r="O48" s="12"/>
      <c r="P48" s="12"/>
    </row>
    <row r="49" spans="1:16" s="4" customFormat="1" x14ac:dyDescent="0.25">
      <c r="A49" s="6"/>
      <c r="B49" s="18"/>
      <c r="C49" s="6"/>
      <c r="D49" s="18"/>
      <c r="E49" s="18"/>
      <c r="F49" s="17"/>
      <c r="G49" s="18"/>
      <c r="H49" s="17"/>
      <c r="I49" s="17"/>
      <c r="J49" s="18"/>
      <c r="K49" s="17"/>
      <c r="M49" s="12"/>
      <c r="N49" s="12"/>
      <c r="O49" s="12"/>
      <c r="P49" s="12"/>
    </row>
    <row r="50" spans="1:16" s="4" customFormat="1" x14ac:dyDescent="0.25">
      <c r="A50" s="6"/>
      <c r="B50" s="18"/>
      <c r="C50" s="6"/>
      <c r="D50" s="18"/>
      <c r="E50" s="18"/>
      <c r="F50" s="17"/>
      <c r="G50" s="18"/>
      <c r="H50" s="17"/>
      <c r="I50" s="17"/>
      <c r="J50" s="18"/>
      <c r="K50" s="17"/>
      <c r="M50" s="12"/>
      <c r="N50" s="12"/>
      <c r="O50" s="12"/>
      <c r="P50" s="12"/>
    </row>
    <row r="51" spans="1:16" s="4" customFormat="1" x14ac:dyDescent="0.25">
      <c r="A51" s="6" t="s">
        <v>341</v>
      </c>
      <c r="B51" s="18"/>
      <c r="C51" s="6"/>
      <c r="D51" s="18"/>
      <c r="E51" s="18"/>
      <c r="F51" s="17"/>
      <c r="G51" s="18"/>
      <c r="H51" s="17"/>
      <c r="I51" s="17"/>
      <c r="J51" s="18"/>
      <c r="K51" s="17"/>
      <c r="M51" s="12"/>
      <c r="N51" s="12"/>
      <c r="O51" s="12"/>
      <c r="P51" s="12"/>
    </row>
    <row r="52" spans="1:16" s="4" customFormat="1" ht="67.5" x14ac:dyDescent="0.25">
      <c r="A52" s="20" t="s">
        <v>147</v>
      </c>
      <c r="B52" s="20" t="s">
        <v>148</v>
      </c>
      <c r="C52" s="25" t="s">
        <v>149</v>
      </c>
      <c r="D52" s="21" t="s">
        <v>150</v>
      </c>
      <c r="E52" s="22" t="s">
        <v>301</v>
      </c>
      <c r="F52" s="23" t="s">
        <v>309</v>
      </c>
      <c r="G52" s="24" t="s">
        <v>310</v>
      </c>
      <c r="H52" s="23" t="s">
        <v>311</v>
      </c>
      <c r="I52" s="23" t="s">
        <v>312</v>
      </c>
      <c r="J52" s="23" t="s">
        <v>313</v>
      </c>
      <c r="K52" s="23" t="s">
        <v>850</v>
      </c>
      <c r="L52" s="23" t="s">
        <v>310</v>
      </c>
      <c r="M52" s="23" t="s">
        <v>851</v>
      </c>
      <c r="N52" s="23" t="s">
        <v>852</v>
      </c>
      <c r="O52" s="23" t="s">
        <v>314</v>
      </c>
      <c r="P52" s="23" t="s">
        <v>315</v>
      </c>
    </row>
    <row r="53" spans="1:16" s="66" customFormat="1" ht="26.25" x14ac:dyDescent="0.25">
      <c r="A53" s="81" t="s">
        <v>183</v>
      </c>
      <c r="B53" s="81" t="s">
        <v>179</v>
      </c>
      <c r="C53" s="81" t="s">
        <v>153</v>
      </c>
      <c r="D53" s="82" t="s">
        <v>350</v>
      </c>
      <c r="E53" s="80">
        <v>1</v>
      </c>
      <c r="F53" s="83">
        <v>2500</v>
      </c>
      <c r="G53" s="84">
        <v>0.23</v>
      </c>
      <c r="H53" s="83">
        <f t="shared" ref="H53:H64" si="7">F53*E53</f>
        <v>2500</v>
      </c>
      <c r="I53" s="83">
        <f t="shared" ref="I53:I64" si="8">H53*1.23</f>
        <v>3075</v>
      </c>
      <c r="J53" s="80">
        <v>10</v>
      </c>
      <c r="K53" s="83">
        <v>150</v>
      </c>
      <c r="L53" s="84">
        <v>0.23</v>
      </c>
      <c r="M53" s="83">
        <f t="shared" ref="M53:M64" si="9">K53*J53</f>
        <v>1500</v>
      </c>
      <c r="N53" s="83">
        <f t="shared" ref="N53:N64" si="10">M53*1.23</f>
        <v>1845</v>
      </c>
      <c r="O53" s="83">
        <f t="shared" ref="O53:O64" si="11">M53+H53</f>
        <v>4000</v>
      </c>
      <c r="P53" s="83">
        <f t="shared" ref="P53:P64" si="12">N53+I53</f>
        <v>4920</v>
      </c>
    </row>
    <row r="54" spans="1:16" s="66" customFormat="1" ht="26.25" x14ac:dyDescent="0.25">
      <c r="A54" s="81" t="s">
        <v>183</v>
      </c>
      <c r="B54" s="81" t="s">
        <v>184</v>
      </c>
      <c r="C54" s="81" t="s">
        <v>153</v>
      </c>
      <c r="D54" s="82" t="s">
        <v>713</v>
      </c>
      <c r="E54" s="80">
        <v>1</v>
      </c>
      <c r="F54" s="83">
        <v>2500</v>
      </c>
      <c r="G54" s="84">
        <v>0.23</v>
      </c>
      <c r="H54" s="83">
        <f t="shared" si="7"/>
        <v>2500</v>
      </c>
      <c r="I54" s="83">
        <f t="shared" si="8"/>
        <v>3075</v>
      </c>
      <c r="J54" s="80">
        <v>10</v>
      </c>
      <c r="K54" s="83">
        <v>150</v>
      </c>
      <c r="L54" s="84">
        <v>0.23</v>
      </c>
      <c r="M54" s="83">
        <f t="shared" si="9"/>
        <v>1500</v>
      </c>
      <c r="N54" s="83">
        <f t="shared" si="10"/>
        <v>1845</v>
      </c>
      <c r="O54" s="83">
        <f t="shared" si="11"/>
        <v>4000</v>
      </c>
      <c r="P54" s="83">
        <f t="shared" si="12"/>
        <v>4920</v>
      </c>
    </row>
    <row r="55" spans="1:16" s="66" customFormat="1" ht="51.75" x14ac:dyDescent="0.25">
      <c r="A55" s="81" t="s">
        <v>189</v>
      </c>
      <c r="B55" s="81" t="s">
        <v>190</v>
      </c>
      <c r="C55" s="81" t="s">
        <v>152</v>
      </c>
      <c r="D55" s="82" t="s">
        <v>713</v>
      </c>
      <c r="E55" s="80">
        <v>1</v>
      </c>
      <c r="F55" s="83">
        <v>2500</v>
      </c>
      <c r="G55" s="84">
        <v>0.23</v>
      </c>
      <c r="H55" s="83">
        <f t="shared" si="7"/>
        <v>2500</v>
      </c>
      <c r="I55" s="83">
        <f t="shared" si="8"/>
        <v>3075</v>
      </c>
      <c r="J55" s="80">
        <v>10</v>
      </c>
      <c r="K55" s="83">
        <v>150</v>
      </c>
      <c r="L55" s="84">
        <v>0.23</v>
      </c>
      <c r="M55" s="83">
        <f t="shared" si="9"/>
        <v>1500</v>
      </c>
      <c r="N55" s="83">
        <f t="shared" si="10"/>
        <v>1845</v>
      </c>
      <c r="O55" s="83">
        <f t="shared" si="11"/>
        <v>4000</v>
      </c>
      <c r="P55" s="83">
        <f t="shared" si="12"/>
        <v>4920</v>
      </c>
    </row>
    <row r="56" spans="1:16" s="66" customFormat="1" ht="51.75" x14ac:dyDescent="0.25">
      <c r="A56" s="81" t="s">
        <v>187</v>
      </c>
      <c r="B56" s="81" t="s">
        <v>191</v>
      </c>
      <c r="C56" s="81" t="s">
        <v>152</v>
      </c>
      <c r="D56" s="82" t="s">
        <v>714</v>
      </c>
      <c r="E56" s="80">
        <v>1</v>
      </c>
      <c r="F56" s="83">
        <v>2500</v>
      </c>
      <c r="G56" s="84">
        <v>0.23</v>
      </c>
      <c r="H56" s="83">
        <f t="shared" si="7"/>
        <v>2500</v>
      </c>
      <c r="I56" s="83">
        <f t="shared" si="8"/>
        <v>3075</v>
      </c>
      <c r="J56" s="80">
        <v>10</v>
      </c>
      <c r="K56" s="83">
        <v>150</v>
      </c>
      <c r="L56" s="84">
        <v>0.23</v>
      </c>
      <c r="M56" s="83">
        <f t="shared" si="9"/>
        <v>1500</v>
      </c>
      <c r="N56" s="83">
        <f t="shared" si="10"/>
        <v>1845</v>
      </c>
      <c r="O56" s="83">
        <f t="shared" si="11"/>
        <v>4000</v>
      </c>
      <c r="P56" s="83">
        <f t="shared" si="12"/>
        <v>4920</v>
      </c>
    </row>
    <row r="57" spans="1:16" s="66" customFormat="1" ht="51.75" x14ac:dyDescent="0.25">
      <c r="A57" s="81" t="s">
        <v>185</v>
      </c>
      <c r="B57" s="81" t="s">
        <v>194</v>
      </c>
      <c r="C57" s="81" t="s">
        <v>152</v>
      </c>
      <c r="D57" s="82" t="s">
        <v>715</v>
      </c>
      <c r="E57" s="80">
        <v>1</v>
      </c>
      <c r="F57" s="83">
        <v>2500</v>
      </c>
      <c r="G57" s="84">
        <v>0.23</v>
      </c>
      <c r="H57" s="83">
        <f t="shared" si="7"/>
        <v>2500</v>
      </c>
      <c r="I57" s="83">
        <f t="shared" si="8"/>
        <v>3075</v>
      </c>
      <c r="J57" s="80">
        <v>10</v>
      </c>
      <c r="K57" s="83">
        <v>150</v>
      </c>
      <c r="L57" s="84">
        <v>0.23</v>
      </c>
      <c r="M57" s="83">
        <f t="shared" si="9"/>
        <v>1500</v>
      </c>
      <c r="N57" s="83">
        <f t="shared" si="10"/>
        <v>1845</v>
      </c>
      <c r="O57" s="83">
        <f t="shared" si="11"/>
        <v>4000</v>
      </c>
      <c r="P57" s="83">
        <f t="shared" si="12"/>
        <v>4920</v>
      </c>
    </row>
    <row r="58" spans="1:16" s="66" customFormat="1" ht="26.25" x14ac:dyDescent="0.25">
      <c r="A58" s="81" t="s">
        <v>180</v>
      </c>
      <c r="B58" s="81" t="s">
        <v>181</v>
      </c>
      <c r="C58" s="81" t="s">
        <v>182</v>
      </c>
      <c r="D58" s="82" t="s">
        <v>713</v>
      </c>
      <c r="E58" s="80">
        <v>1</v>
      </c>
      <c r="F58" s="83">
        <v>2500</v>
      </c>
      <c r="G58" s="84">
        <v>0.23</v>
      </c>
      <c r="H58" s="83">
        <f t="shared" si="7"/>
        <v>2500</v>
      </c>
      <c r="I58" s="83">
        <f t="shared" si="8"/>
        <v>3075</v>
      </c>
      <c r="J58" s="80">
        <v>10</v>
      </c>
      <c r="K58" s="83">
        <v>150</v>
      </c>
      <c r="L58" s="84">
        <v>0.23</v>
      </c>
      <c r="M58" s="83">
        <f t="shared" si="9"/>
        <v>1500</v>
      </c>
      <c r="N58" s="83">
        <f t="shared" si="10"/>
        <v>1845</v>
      </c>
      <c r="O58" s="83">
        <f t="shared" si="11"/>
        <v>4000</v>
      </c>
      <c r="P58" s="83">
        <f t="shared" si="12"/>
        <v>4920</v>
      </c>
    </row>
    <row r="59" spans="1:16" s="66" customFormat="1" ht="26.25" x14ac:dyDescent="0.25">
      <c r="A59" s="81" t="s">
        <v>183</v>
      </c>
      <c r="B59" s="81" t="s">
        <v>716</v>
      </c>
      <c r="C59" s="81" t="s">
        <v>182</v>
      </c>
      <c r="D59" s="82" t="s">
        <v>717</v>
      </c>
      <c r="E59" s="80">
        <v>1</v>
      </c>
      <c r="F59" s="83">
        <v>2500</v>
      </c>
      <c r="G59" s="84">
        <v>0.23</v>
      </c>
      <c r="H59" s="83">
        <f t="shared" si="7"/>
        <v>2500</v>
      </c>
      <c r="I59" s="83">
        <f t="shared" si="8"/>
        <v>3075</v>
      </c>
      <c r="J59" s="80">
        <v>10</v>
      </c>
      <c r="K59" s="83">
        <v>150</v>
      </c>
      <c r="L59" s="84">
        <v>0.23</v>
      </c>
      <c r="M59" s="83">
        <f t="shared" si="9"/>
        <v>1500</v>
      </c>
      <c r="N59" s="83">
        <f t="shared" si="10"/>
        <v>1845</v>
      </c>
      <c r="O59" s="83">
        <f t="shared" si="11"/>
        <v>4000</v>
      </c>
      <c r="P59" s="83">
        <f t="shared" si="12"/>
        <v>4920</v>
      </c>
    </row>
    <row r="60" spans="1:16" s="66" customFormat="1" ht="51.75" x14ac:dyDescent="0.25">
      <c r="A60" s="87" t="s">
        <v>187</v>
      </c>
      <c r="B60" s="87" t="s">
        <v>188</v>
      </c>
      <c r="C60" s="87" t="s">
        <v>152</v>
      </c>
      <c r="D60" s="88" t="s">
        <v>718</v>
      </c>
      <c r="E60" s="80">
        <v>1</v>
      </c>
      <c r="F60" s="83">
        <v>2500</v>
      </c>
      <c r="G60" s="84">
        <v>0.23</v>
      </c>
      <c r="H60" s="83">
        <f t="shared" si="7"/>
        <v>2500</v>
      </c>
      <c r="I60" s="83">
        <f t="shared" si="8"/>
        <v>3075</v>
      </c>
      <c r="J60" s="80">
        <v>10</v>
      </c>
      <c r="K60" s="83">
        <v>150</v>
      </c>
      <c r="L60" s="84">
        <v>0.23</v>
      </c>
      <c r="M60" s="83">
        <f t="shared" si="9"/>
        <v>1500</v>
      </c>
      <c r="N60" s="83">
        <f t="shared" si="10"/>
        <v>1845</v>
      </c>
      <c r="O60" s="83">
        <f t="shared" si="11"/>
        <v>4000</v>
      </c>
      <c r="P60" s="83">
        <f t="shared" si="12"/>
        <v>4920</v>
      </c>
    </row>
    <row r="61" spans="1:16" s="66" customFormat="1" ht="26.25" x14ac:dyDescent="0.25">
      <c r="A61" s="89" t="s">
        <v>185</v>
      </c>
      <c r="B61" s="89" t="s">
        <v>186</v>
      </c>
      <c r="C61" s="89" t="s">
        <v>153</v>
      </c>
      <c r="D61" s="89" t="s">
        <v>714</v>
      </c>
      <c r="E61" s="80">
        <v>1</v>
      </c>
      <c r="F61" s="83">
        <v>2500</v>
      </c>
      <c r="G61" s="84">
        <v>0.23</v>
      </c>
      <c r="H61" s="83">
        <f t="shared" si="7"/>
        <v>2500</v>
      </c>
      <c r="I61" s="83">
        <f t="shared" si="8"/>
        <v>3075</v>
      </c>
      <c r="J61" s="80">
        <v>10</v>
      </c>
      <c r="K61" s="83">
        <v>150</v>
      </c>
      <c r="L61" s="84">
        <v>0.23</v>
      </c>
      <c r="M61" s="83">
        <f t="shared" si="9"/>
        <v>1500</v>
      </c>
      <c r="N61" s="83">
        <f t="shared" si="10"/>
        <v>1845</v>
      </c>
      <c r="O61" s="83">
        <f t="shared" si="11"/>
        <v>4000</v>
      </c>
      <c r="P61" s="83">
        <f t="shared" si="12"/>
        <v>4920</v>
      </c>
    </row>
    <row r="62" spans="1:16" s="66" customFormat="1" ht="51.75" x14ac:dyDescent="0.25">
      <c r="A62" s="89" t="s">
        <v>719</v>
      </c>
      <c r="B62" s="89" t="s">
        <v>720</v>
      </c>
      <c r="C62" s="89" t="s">
        <v>152</v>
      </c>
      <c r="D62" s="89" t="s">
        <v>721</v>
      </c>
      <c r="E62" s="80">
        <v>1</v>
      </c>
      <c r="F62" s="83">
        <v>2500</v>
      </c>
      <c r="G62" s="84">
        <v>0.23</v>
      </c>
      <c r="H62" s="83">
        <f t="shared" si="7"/>
        <v>2500</v>
      </c>
      <c r="I62" s="83">
        <f t="shared" si="8"/>
        <v>3075</v>
      </c>
      <c r="J62" s="80">
        <v>10</v>
      </c>
      <c r="K62" s="83">
        <v>150</v>
      </c>
      <c r="L62" s="84">
        <v>0.23</v>
      </c>
      <c r="M62" s="83">
        <f t="shared" si="9"/>
        <v>1500</v>
      </c>
      <c r="N62" s="83">
        <f t="shared" si="10"/>
        <v>1845</v>
      </c>
      <c r="O62" s="83">
        <f t="shared" si="11"/>
        <v>4000</v>
      </c>
      <c r="P62" s="83">
        <f t="shared" si="12"/>
        <v>4920</v>
      </c>
    </row>
    <row r="63" spans="1:16" s="67" customFormat="1" x14ac:dyDescent="0.25">
      <c r="A63" s="90" t="s">
        <v>791</v>
      </c>
      <c r="B63" s="90">
        <v>22201205541</v>
      </c>
      <c r="C63" s="90" t="s">
        <v>153</v>
      </c>
      <c r="D63" s="90" t="s">
        <v>789</v>
      </c>
      <c r="E63" s="91">
        <v>1</v>
      </c>
      <c r="F63" s="83">
        <v>2500</v>
      </c>
      <c r="G63" s="84">
        <v>0.23</v>
      </c>
      <c r="H63" s="83">
        <f t="shared" si="7"/>
        <v>2500</v>
      </c>
      <c r="I63" s="83">
        <f t="shared" si="8"/>
        <v>3075</v>
      </c>
      <c r="J63" s="80">
        <v>10</v>
      </c>
      <c r="K63" s="83">
        <v>150</v>
      </c>
      <c r="L63" s="84">
        <v>0.23</v>
      </c>
      <c r="M63" s="83">
        <f t="shared" si="9"/>
        <v>1500</v>
      </c>
      <c r="N63" s="83">
        <f t="shared" si="10"/>
        <v>1845</v>
      </c>
      <c r="O63" s="83">
        <f t="shared" si="11"/>
        <v>4000</v>
      </c>
      <c r="P63" s="83">
        <f t="shared" si="12"/>
        <v>4920</v>
      </c>
    </row>
    <row r="64" spans="1:16" s="67" customFormat="1" x14ac:dyDescent="0.25">
      <c r="A64" s="70" t="s">
        <v>790</v>
      </c>
      <c r="B64" s="70">
        <v>22191278875</v>
      </c>
      <c r="C64" s="70" t="s">
        <v>153</v>
      </c>
      <c r="D64" s="70" t="s">
        <v>789</v>
      </c>
      <c r="E64" s="92">
        <v>1</v>
      </c>
      <c r="F64" s="83">
        <v>2500</v>
      </c>
      <c r="G64" s="84">
        <v>0.23</v>
      </c>
      <c r="H64" s="83">
        <f t="shared" si="7"/>
        <v>2500</v>
      </c>
      <c r="I64" s="83">
        <f t="shared" si="8"/>
        <v>3075</v>
      </c>
      <c r="J64" s="80">
        <v>10</v>
      </c>
      <c r="K64" s="83">
        <v>150</v>
      </c>
      <c r="L64" s="84">
        <v>0.23</v>
      </c>
      <c r="M64" s="83">
        <f t="shared" si="9"/>
        <v>1500</v>
      </c>
      <c r="N64" s="83">
        <f t="shared" si="10"/>
        <v>1845</v>
      </c>
      <c r="O64" s="83">
        <f t="shared" si="11"/>
        <v>4000</v>
      </c>
      <c r="P64" s="83">
        <f t="shared" si="12"/>
        <v>4920</v>
      </c>
    </row>
    <row r="65" spans="1:16" x14ac:dyDescent="0.25">
      <c r="A65" s="5" t="s">
        <v>308</v>
      </c>
      <c r="M65" s="11">
        <f>SUM(M53:M64)</f>
        <v>18000</v>
      </c>
      <c r="N65" s="8" t="s">
        <v>321</v>
      </c>
      <c r="O65" s="8">
        <f>SUM(O53:O64)</f>
        <v>48000</v>
      </c>
      <c r="P65" s="8">
        <f>SUM(P53:P64)</f>
        <v>59040</v>
      </c>
    </row>
    <row r="66" spans="1:16" x14ac:dyDescent="0.25">
      <c r="A66" s="147" t="s">
        <v>325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6" s="4" customFormat="1" x14ac:dyDescent="0.25">
      <c r="A67" s="6" t="s">
        <v>326</v>
      </c>
      <c r="B67" s="18"/>
      <c r="C67" s="6"/>
      <c r="D67" s="18"/>
      <c r="E67" s="18"/>
      <c r="F67" s="17"/>
      <c r="G67" s="18"/>
      <c r="H67" s="17"/>
      <c r="I67" s="17"/>
      <c r="J67" s="18"/>
      <c r="K67" s="17"/>
      <c r="M67" s="12"/>
      <c r="N67" s="12"/>
      <c r="O67" s="12"/>
      <c r="P67" s="12"/>
    </row>
    <row r="68" spans="1:16" s="4" customFormat="1" x14ac:dyDescent="0.25">
      <c r="A68" s="5"/>
      <c r="B68" s="5"/>
      <c r="C68" s="5"/>
      <c r="D68" s="5"/>
      <c r="F68" s="12"/>
      <c r="H68" s="12"/>
      <c r="I68" s="12"/>
      <c r="K68" s="12"/>
      <c r="M68" s="12"/>
      <c r="N68" s="12"/>
      <c r="O68" s="12"/>
      <c r="P68" s="12"/>
    </row>
    <row r="69" spans="1:16" s="4" customFormat="1" x14ac:dyDescent="0.25">
      <c r="A69" s="5"/>
      <c r="B69" s="5"/>
      <c r="C69" s="5"/>
      <c r="D69" s="5"/>
      <c r="F69" s="12"/>
      <c r="H69" s="12"/>
      <c r="I69" s="12"/>
      <c r="K69" s="12"/>
      <c r="M69" s="12"/>
      <c r="N69" s="12"/>
      <c r="O69" s="12"/>
      <c r="P69" s="12"/>
    </row>
    <row r="70" spans="1:16" s="4" customFormat="1" x14ac:dyDescent="0.25">
      <c r="A70" s="5"/>
      <c r="B70" s="5"/>
      <c r="C70" s="5"/>
      <c r="D70" s="5"/>
      <c r="F70" s="12"/>
      <c r="H70" s="12"/>
      <c r="I70" s="12"/>
      <c r="K70" s="12"/>
      <c r="M70" s="12"/>
      <c r="N70" s="12"/>
      <c r="O70" s="12"/>
      <c r="P70" s="12"/>
    </row>
    <row r="71" spans="1:16" s="4" customFormat="1" x14ac:dyDescent="0.25">
      <c r="A71" s="5"/>
      <c r="B71" s="5"/>
      <c r="C71" s="5"/>
      <c r="D71" s="5"/>
      <c r="F71" s="12"/>
      <c r="H71" s="12"/>
      <c r="I71" s="12"/>
      <c r="K71" s="12"/>
      <c r="M71" s="12"/>
      <c r="N71" s="12"/>
      <c r="O71" s="12"/>
      <c r="P71" s="12"/>
    </row>
    <row r="72" spans="1:16" s="4" customFormat="1" x14ac:dyDescent="0.25">
      <c r="A72" s="5" t="s">
        <v>829</v>
      </c>
      <c r="B72" s="5"/>
      <c r="C72" s="5"/>
      <c r="D72" s="5"/>
      <c r="F72" s="12"/>
      <c r="H72" s="12"/>
      <c r="I72" s="12"/>
      <c r="K72" s="12"/>
      <c r="M72" s="12"/>
      <c r="N72" s="12"/>
      <c r="O72" s="12"/>
      <c r="P72" s="12"/>
    </row>
    <row r="73" spans="1:16" s="4" customFormat="1" ht="67.5" x14ac:dyDescent="0.25">
      <c r="A73" s="20" t="s">
        <v>147</v>
      </c>
      <c r="B73" s="20" t="s">
        <v>148</v>
      </c>
      <c r="C73" s="25" t="s">
        <v>149</v>
      </c>
      <c r="D73" s="21" t="s">
        <v>150</v>
      </c>
      <c r="E73" s="22" t="s">
        <v>301</v>
      </c>
      <c r="F73" s="23" t="s">
        <v>309</v>
      </c>
      <c r="G73" s="24" t="s">
        <v>310</v>
      </c>
      <c r="H73" s="23" t="s">
        <v>311</v>
      </c>
      <c r="I73" s="23" t="s">
        <v>312</v>
      </c>
      <c r="J73" s="23" t="s">
        <v>313</v>
      </c>
      <c r="K73" s="23" t="s">
        <v>850</v>
      </c>
      <c r="L73" s="23" t="s">
        <v>310</v>
      </c>
      <c r="M73" s="23" t="s">
        <v>851</v>
      </c>
      <c r="N73" s="23" t="s">
        <v>852</v>
      </c>
      <c r="O73" s="23" t="s">
        <v>314</v>
      </c>
      <c r="P73" s="23" t="s">
        <v>315</v>
      </c>
    </row>
    <row r="74" spans="1:16" s="66" customFormat="1" ht="26.25" x14ac:dyDescent="0.25">
      <c r="A74" s="81" t="s">
        <v>316</v>
      </c>
      <c r="B74" s="81" t="s">
        <v>192</v>
      </c>
      <c r="C74" s="81" t="s">
        <v>193</v>
      </c>
      <c r="D74" s="93" t="s">
        <v>768</v>
      </c>
      <c r="E74" s="80">
        <v>1</v>
      </c>
      <c r="F74" s="83">
        <v>4336</v>
      </c>
      <c r="G74" s="84">
        <v>0.08</v>
      </c>
      <c r="H74" s="83">
        <f t="shared" ref="H74:H80" si="13">F74*E74</f>
        <v>4336</v>
      </c>
      <c r="I74" s="83">
        <f>H74*1.08</f>
        <v>4682.88</v>
      </c>
      <c r="J74" s="80">
        <v>5</v>
      </c>
      <c r="K74" s="83">
        <v>432</v>
      </c>
      <c r="L74" s="84">
        <v>0.08</v>
      </c>
      <c r="M74" s="83">
        <f t="shared" ref="M74:M80" si="14">K74*J74</f>
        <v>2160</v>
      </c>
      <c r="N74" s="83">
        <f>M74*1.08</f>
        <v>2332.8000000000002</v>
      </c>
      <c r="O74" s="83">
        <f>M74+H74</f>
        <v>6496</v>
      </c>
      <c r="P74" s="83">
        <f t="shared" ref="O74:P80" si="15">N74+I74</f>
        <v>7015.68</v>
      </c>
    </row>
    <row r="75" spans="1:16" s="66" customFormat="1" ht="26.25" x14ac:dyDescent="0.25">
      <c r="A75" s="81" t="s">
        <v>195</v>
      </c>
      <c r="B75" s="81" t="s">
        <v>196</v>
      </c>
      <c r="C75" s="81" t="s">
        <v>153</v>
      </c>
      <c r="D75" s="82" t="s">
        <v>803</v>
      </c>
      <c r="E75" s="80">
        <v>1</v>
      </c>
      <c r="F75" s="140">
        <v>4336</v>
      </c>
      <c r="G75" s="84">
        <v>0.08</v>
      </c>
      <c r="H75" s="83">
        <f t="shared" si="13"/>
        <v>4336</v>
      </c>
      <c r="I75" s="140">
        <f t="shared" ref="I75:I99" si="16">H75*1.08</f>
        <v>4682.88</v>
      </c>
      <c r="J75" s="80">
        <v>5</v>
      </c>
      <c r="K75" s="140">
        <v>432</v>
      </c>
      <c r="L75" s="84">
        <v>0.08</v>
      </c>
      <c r="M75" s="83">
        <f t="shared" si="14"/>
        <v>2160</v>
      </c>
      <c r="N75" s="140">
        <f t="shared" ref="N75:N99" si="17">M75*1.08</f>
        <v>2332.8000000000002</v>
      </c>
      <c r="O75" s="83">
        <f t="shared" si="15"/>
        <v>6496</v>
      </c>
      <c r="P75" s="83">
        <f t="shared" si="15"/>
        <v>7015.68</v>
      </c>
    </row>
    <row r="76" spans="1:16" s="66" customFormat="1" ht="51.75" x14ac:dyDescent="0.25">
      <c r="A76" s="81" t="s">
        <v>195</v>
      </c>
      <c r="B76" s="81" t="s">
        <v>197</v>
      </c>
      <c r="C76" s="81" t="s">
        <v>152</v>
      </c>
      <c r="D76" s="82" t="s">
        <v>804</v>
      </c>
      <c r="E76" s="80">
        <v>1</v>
      </c>
      <c r="F76" s="140">
        <v>4336</v>
      </c>
      <c r="G76" s="84">
        <v>0.08</v>
      </c>
      <c r="H76" s="83">
        <f t="shared" si="13"/>
        <v>4336</v>
      </c>
      <c r="I76" s="140">
        <f t="shared" si="16"/>
        <v>4682.88</v>
      </c>
      <c r="J76" s="80">
        <v>5</v>
      </c>
      <c r="K76" s="140">
        <v>432</v>
      </c>
      <c r="L76" s="84">
        <v>0.08</v>
      </c>
      <c r="M76" s="83">
        <f t="shared" si="14"/>
        <v>2160</v>
      </c>
      <c r="N76" s="140">
        <f t="shared" si="17"/>
        <v>2332.8000000000002</v>
      </c>
      <c r="O76" s="83">
        <f t="shared" si="15"/>
        <v>6496</v>
      </c>
      <c r="P76" s="83">
        <f t="shared" si="15"/>
        <v>7015.68</v>
      </c>
    </row>
    <row r="77" spans="1:16" s="66" customFormat="1" x14ac:dyDescent="0.25">
      <c r="A77" s="87" t="s">
        <v>199</v>
      </c>
      <c r="B77" s="87" t="s">
        <v>200</v>
      </c>
      <c r="C77" s="87" t="s">
        <v>201</v>
      </c>
      <c r="D77" s="88" t="s">
        <v>805</v>
      </c>
      <c r="E77" s="94">
        <v>1</v>
      </c>
      <c r="F77" s="140">
        <v>4336</v>
      </c>
      <c r="G77" s="84">
        <v>0.08</v>
      </c>
      <c r="H77" s="95">
        <f t="shared" si="13"/>
        <v>4336</v>
      </c>
      <c r="I77" s="140">
        <f t="shared" si="16"/>
        <v>4682.88</v>
      </c>
      <c r="J77" s="80">
        <v>5</v>
      </c>
      <c r="K77" s="140">
        <v>432</v>
      </c>
      <c r="L77" s="84">
        <v>0.08</v>
      </c>
      <c r="M77" s="95">
        <f t="shared" si="14"/>
        <v>2160</v>
      </c>
      <c r="N77" s="140">
        <f t="shared" si="17"/>
        <v>2332.8000000000002</v>
      </c>
      <c r="O77" s="95">
        <f t="shared" si="15"/>
        <v>6496</v>
      </c>
      <c r="P77" s="83">
        <f t="shared" si="15"/>
        <v>7015.68</v>
      </c>
    </row>
    <row r="78" spans="1:16" s="66" customFormat="1" x14ac:dyDescent="0.25">
      <c r="A78" s="89" t="s">
        <v>722</v>
      </c>
      <c r="B78" s="52" t="s">
        <v>723</v>
      </c>
      <c r="C78" s="96" t="s">
        <v>155</v>
      </c>
      <c r="D78" s="89" t="s">
        <v>712</v>
      </c>
      <c r="E78" s="80">
        <v>1</v>
      </c>
      <c r="F78" s="140">
        <v>4336</v>
      </c>
      <c r="G78" s="84">
        <v>0.08</v>
      </c>
      <c r="H78" s="95">
        <f t="shared" si="13"/>
        <v>4336</v>
      </c>
      <c r="I78" s="140">
        <f t="shared" si="16"/>
        <v>4682.88</v>
      </c>
      <c r="J78" s="80">
        <v>5</v>
      </c>
      <c r="K78" s="140">
        <v>432</v>
      </c>
      <c r="L78" s="84">
        <v>0.08</v>
      </c>
      <c r="M78" s="95">
        <f t="shared" si="14"/>
        <v>2160</v>
      </c>
      <c r="N78" s="140">
        <f t="shared" si="17"/>
        <v>2332.8000000000002</v>
      </c>
      <c r="O78" s="95">
        <f t="shared" si="15"/>
        <v>6496</v>
      </c>
      <c r="P78" s="83">
        <f t="shared" si="15"/>
        <v>7015.68</v>
      </c>
    </row>
    <row r="79" spans="1:16" s="67" customFormat="1" x14ac:dyDescent="0.25">
      <c r="A79" s="70" t="s">
        <v>793</v>
      </c>
      <c r="B79" s="70" t="s">
        <v>723</v>
      </c>
      <c r="C79" s="70" t="s">
        <v>155</v>
      </c>
      <c r="D79" s="70" t="s">
        <v>712</v>
      </c>
      <c r="E79" s="80">
        <v>1</v>
      </c>
      <c r="F79" s="140">
        <v>4336</v>
      </c>
      <c r="G79" s="84">
        <v>0.08</v>
      </c>
      <c r="H79" s="95">
        <f t="shared" si="13"/>
        <v>4336</v>
      </c>
      <c r="I79" s="140">
        <f t="shared" si="16"/>
        <v>4682.88</v>
      </c>
      <c r="J79" s="80">
        <v>5</v>
      </c>
      <c r="K79" s="140">
        <v>432</v>
      </c>
      <c r="L79" s="84">
        <v>0.08</v>
      </c>
      <c r="M79" s="95">
        <f t="shared" si="14"/>
        <v>2160</v>
      </c>
      <c r="N79" s="140">
        <f t="shared" si="17"/>
        <v>2332.8000000000002</v>
      </c>
      <c r="O79" s="95">
        <f t="shared" si="15"/>
        <v>6496</v>
      </c>
      <c r="P79" s="83">
        <f t="shared" si="15"/>
        <v>7015.68</v>
      </c>
    </row>
    <row r="80" spans="1:16" s="67" customFormat="1" x14ac:dyDescent="0.25">
      <c r="A80" s="70" t="s">
        <v>766</v>
      </c>
      <c r="B80" s="70" t="s">
        <v>767</v>
      </c>
      <c r="C80" s="70" t="s">
        <v>155</v>
      </c>
      <c r="D80" s="70" t="s">
        <v>768</v>
      </c>
      <c r="E80" s="80">
        <v>1</v>
      </c>
      <c r="F80" s="140">
        <v>4336</v>
      </c>
      <c r="G80" s="84">
        <v>0.08</v>
      </c>
      <c r="H80" s="95">
        <f t="shared" si="13"/>
        <v>4336</v>
      </c>
      <c r="I80" s="140">
        <f t="shared" si="16"/>
        <v>4682.88</v>
      </c>
      <c r="J80" s="80">
        <v>5</v>
      </c>
      <c r="K80" s="140">
        <v>432</v>
      </c>
      <c r="L80" s="84">
        <v>0.08</v>
      </c>
      <c r="M80" s="95">
        <f t="shared" si="14"/>
        <v>2160</v>
      </c>
      <c r="N80" s="140">
        <f t="shared" si="17"/>
        <v>2332.8000000000002</v>
      </c>
      <c r="O80" s="95">
        <f t="shared" si="15"/>
        <v>6496</v>
      </c>
      <c r="P80" s="83">
        <f t="shared" si="15"/>
        <v>7015.68</v>
      </c>
    </row>
    <row r="81" spans="1:16" s="67" customFormat="1" x14ac:dyDescent="0.25">
      <c r="A81" s="70" t="s">
        <v>505</v>
      </c>
      <c r="B81" s="70" t="s">
        <v>506</v>
      </c>
      <c r="C81" s="70" t="s">
        <v>201</v>
      </c>
      <c r="D81" s="142" t="s">
        <v>843</v>
      </c>
      <c r="E81" s="52">
        <v>2</v>
      </c>
      <c r="F81" s="140">
        <v>4336</v>
      </c>
      <c r="G81" s="84">
        <v>0.08</v>
      </c>
      <c r="H81" s="61">
        <f>F81*E81</f>
        <v>8672</v>
      </c>
      <c r="I81" s="140">
        <f t="shared" si="16"/>
        <v>9365.76</v>
      </c>
      <c r="J81" s="80">
        <v>6</v>
      </c>
      <c r="K81" s="140">
        <v>432</v>
      </c>
      <c r="L81" s="84">
        <v>0.08</v>
      </c>
      <c r="M81" s="61">
        <f>K81*J81</f>
        <v>2592</v>
      </c>
      <c r="N81" s="140">
        <f t="shared" si="17"/>
        <v>2799.36</v>
      </c>
      <c r="O81" s="61">
        <f>M81+H81</f>
        <v>11264</v>
      </c>
      <c r="P81" s="61">
        <f>N81+I81</f>
        <v>12165.12</v>
      </c>
    </row>
    <row r="82" spans="1:16" s="141" customFormat="1" x14ac:dyDescent="0.25">
      <c r="A82" s="70" t="s">
        <v>502</v>
      </c>
      <c r="B82" s="70" t="s">
        <v>503</v>
      </c>
      <c r="C82" s="70" t="s">
        <v>266</v>
      </c>
      <c r="D82" s="71" t="s">
        <v>328</v>
      </c>
      <c r="E82" s="52">
        <v>2</v>
      </c>
      <c r="F82" s="61">
        <v>1000</v>
      </c>
      <c r="G82" s="72">
        <v>0.08</v>
      </c>
      <c r="H82" s="61">
        <f>F82*E82</f>
        <v>2000</v>
      </c>
      <c r="I82" s="140">
        <f t="shared" si="16"/>
        <v>2160</v>
      </c>
      <c r="J82" s="80">
        <v>6</v>
      </c>
      <c r="K82" s="140">
        <v>432</v>
      </c>
      <c r="L82" s="84">
        <v>0.08</v>
      </c>
      <c r="M82" s="61">
        <f>K82*J82</f>
        <v>2592</v>
      </c>
      <c r="N82" s="140">
        <f t="shared" si="17"/>
        <v>2799.36</v>
      </c>
      <c r="O82" s="61">
        <f>M82+H82</f>
        <v>4592</v>
      </c>
      <c r="P82" s="61">
        <f>N82+I82</f>
        <v>4959.3600000000006</v>
      </c>
    </row>
    <row r="83" spans="1:16" s="141" customFormat="1" x14ac:dyDescent="0.25">
      <c r="A83" s="70" t="s">
        <v>507</v>
      </c>
      <c r="B83" s="70" t="s">
        <v>508</v>
      </c>
      <c r="C83" s="70" t="s">
        <v>266</v>
      </c>
      <c r="D83" s="71" t="s">
        <v>504</v>
      </c>
      <c r="E83" s="52">
        <v>2</v>
      </c>
      <c r="F83" s="61">
        <v>3000</v>
      </c>
      <c r="G83" s="72">
        <v>0.08</v>
      </c>
      <c r="H83" s="61">
        <f t="shared" ref="H83:H99" si="18">F83*E83</f>
        <v>6000</v>
      </c>
      <c r="I83" s="140">
        <f t="shared" si="16"/>
        <v>6480</v>
      </c>
      <c r="J83" s="80">
        <v>6</v>
      </c>
      <c r="K83" s="140">
        <v>432</v>
      </c>
      <c r="L83" s="84">
        <v>0.08</v>
      </c>
      <c r="M83" s="61">
        <f t="shared" ref="M83:M99" si="19">K83*J83</f>
        <v>2592</v>
      </c>
      <c r="N83" s="140">
        <f t="shared" si="17"/>
        <v>2799.36</v>
      </c>
      <c r="O83" s="61">
        <f t="shared" ref="O83:O99" si="20">M83+H83</f>
        <v>8592</v>
      </c>
      <c r="P83" s="61">
        <f t="shared" ref="P83:P99" si="21">N83+I83</f>
        <v>9279.36</v>
      </c>
    </row>
    <row r="84" spans="1:16" s="141" customFormat="1" x14ac:dyDescent="0.25">
      <c r="A84" s="70" t="s">
        <v>509</v>
      </c>
      <c r="B84" s="70" t="s">
        <v>510</v>
      </c>
      <c r="C84" s="70" t="s">
        <v>266</v>
      </c>
      <c r="D84" s="71" t="s">
        <v>328</v>
      </c>
      <c r="E84" s="52">
        <v>2</v>
      </c>
      <c r="F84" s="61">
        <v>12950</v>
      </c>
      <c r="G84" s="72">
        <v>0.08</v>
      </c>
      <c r="H84" s="61">
        <f t="shared" si="18"/>
        <v>25900</v>
      </c>
      <c r="I84" s="140">
        <f t="shared" si="16"/>
        <v>27972.000000000004</v>
      </c>
      <c r="J84" s="80">
        <v>6</v>
      </c>
      <c r="K84" s="140">
        <v>432</v>
      </c>
      <c r="L84" s="84">
        <v>0.08</v>
      </c>
      <c r="M84" s="61">
        <f t="shared" si="19"/>
        <v>2592</v>
      </c>
      <c r="N84" s="140">
        <f t="shared" si="17"/>
        <v>2799.36</v>
      </c>
      <c r="O84" s="61">
        <f t="shared" si="20"/>
        <v>28492</v>
      </c>
      <c r="P84" s="61">
        <f t="shared" si="21"/>
        <v>30771.360000000004</v>
      </c>
    </row>
    <row r="85" spans="1:16" s="141" customFormat="1" x14ac:dyDescent="0.25">
      <c r="A85" s="70" t="s">
        <v>507</v>
      </c>
      <c r="B85" s="70" t="s">
        <v>511</v>
      </c>
      <c r="C85" s="70" t="s">
        <v>266</v>
      </c>
      <c r="D85" s="71" t="s">
        <v>504</v>
      </c>
      <c r="E85" s="52">
        <v>2</v>
      </c>
      <c r="F85" s="61">
        <v>3000</v>
      </c>
      <c r="G85" s="72">
        <v>0.08</v>
      </c>
      <c r="H85" s="61">
        <f t="shared" si="18"/>
        <v>6000</v>
      </c>
      <c r="I85" s="140">
        <f t="shared" si="16"/>
        <v>6480</v>
      </c>
      <c r="J85" s="80">
        <v>6</v>
      </c>
      <c r="K85" s="140">
        <v>432</v>
      </c>
      <c r="L85" s="84">
        <v>0.08</v>
      </c>
      <c r="M85" s="61">
        <f t="shared" si="19"/>
        <v>2592</v>
      </c>
      <c r="N85" s="140">
        <f t="shared" si="17"/>
        <v>2799.36</v>
      </c>
      <c r="O85" s="61">
        <f t="shared" si="20"/>
        <v>8592</v>
      </c>
      <c r="P85" s="61">
        <f t="shared" si="21"/>
        <v>9279.36</v>
      </c>
    </row>
    <row r="86" spans="1:16" s="141" customFormat="1" x14ac:dyDescent="0.25">
      <c r="A86" s="70" t="s">
        <v>513</v>
      </c>
      <c r="B86" s="70" t="s">
        <v>514</v>
      </c>
      <c r="C86" s="70" t="s">
        <v>201</v>
      </c>
      <c r="D86" s="71" t="s">
        <v>512</v>
      </c>
      <c r="E86" s="52">
        <v>2</v>
      </c>
      <c r="F86" s="61">
        <v>3000</v>
      </c>
      <c r="G86" s="72">
        <v>0.08</v>
      </c>
      <c r="H86" s="61">
        <f t="shared" si="18"/>
        <v>6000</v>
      </c>
      <c r="I86" s="140">
        <f t="shared" si="16"/>
        <v>6480</v>
      </c>
      <c r="J86" s="80">
        <v>6</v>
      </c>
      <c r="K86" s="140">
        <v>432</v>
      </c>
      <c r="L86" s="84">
        <v>0.08</v>
      </c>
      <c r="M86" s="61">
        <f t="shared" si="19"/>
        <v>2592</v>
      </c>
      <c r="N86" s="140">
        <f t="shared" si="17"/>
        <v>2799.36</v>
      </c>
      <c r="O86" s="61">
        <f t="shared" si="20"/>
        <v>8592</v>
      </c>
      <c r="P86" s="61">
        <f t="shared" si="21"/>
        <v>9279.36</v>
      </c>
    </row>
    <row r="87" spans="1:16" s="141" customFormat="1" x14ac:dyDescent="0.25">
      <c r="A87" s="70" t="s">
        <v>515</v>
      </c>
      <c r="B87" s="70" t="s">
        <v>516</v>
      </c>
      <c r="C87" s="70" t="s">
        <v>266</v>
      </c>
      <c r="D87" s="71" t="s">
        <v>512</v>
      </c>
      <c r="E87" s="52">
        <v>2</v>
      </c>
      <c r="F87" s="61">
        <v>3000</v>
      </c>
      <c r="G87" s="72">
        <v>0.08</v>
      </c>
      <c r="H87" s="61">
        <f t="shared" si="18"/>
        <v>6000</v>
      </c>
      <c r="I87" s="140">
        <f t="shared" si="16"/>
        <v>6480</v>
      </c>
      <c r="J87" s="80">
        <v>6</v>
      </c>
      <c r="K87" s="140">
        <v>432</v>
      </c>
      <c r="L87" s="84">
        <v>0.08</v>
      </c>
      <c r="M87" s="61">
        <f t="shared" si="19"/>
        <v>2592</v>
      </c>
      <c r="N87" s="140">
        <f t="shared" si="17"/>
        <v>2799.36</v>
      </c>
      <c r="O87" s="61">
        <f t="shared" si="20"/>
        <v>8592</v>
      </c>
      <c r="P87" s="61">
        <f t="shared" si="21"/>
        <v>9279.36</v>
      </c>
    </row>
    <row r="88" spans="1:16" s="141" customFormat="1" x14ac:dyDescent="0.25">
      <c r="A88" s="70" t="s">
        <v>515</v>
      </c>
      <c r="B88" s="70" t="s">
        <v>517</v>
      </c>
      <c r="C88" s="70" t="s">
        <v>266</v>
      </c>
      <c r="D88" s="71" t="s">
        <v>512</v>
      </c>
      <c r="E88" s="52">
        <v>2</v>
      </c>
      <c r="F88" s="61">
        <v>3000</v>
      </c>
      <c r="G88" s="72">
        <v>0.08</v>
      </c>
      <c r="H88" s="61">
        <f t="shared" si="18"/>
        <v>6000</v>
      </c>
      <c r="I88" s="140">
        <f t="shared" si="16"/>
        <v>6480</v>
      </c>
      <c r="J88" s="80">
        <v>6</v>
      </c>
      <c r="K88" s="140">
        <v>432</v>
      </c>
      <c r="L88" s="84">
        <v>0.08</v>
      </c>
      <c r="M88" s="61">
        <f t="shared" si="19"/>
        <v>2592</v>
      </c>
      <c r="N88" s="140">
        <f t="shared" si="17"/>
        <v>2799.36</v>
      </c>
      <c r="O88" s="61">
        <f t="shared" si="20"/>
        <v>8592</v>
      </c>
      <c r="P88" s="61">
        <f t="shared" si="21"/>
        <v>9279.36</v>
      </c>
    </row>
    <row r="89" spans="1:16" s="141" customFormat="1" x14ac:dyDescent="0.25">
      <c r="A89" s="70" t="s">
        <v>518</v>
      </c>
      <c r="B89" s="70" t="s">
        <v>519</v>
      </c>
      <c r="C89" s="70" t="s">
        <v>266</v>
      </c>
      <c r="D89" s="71" t="s">
        <v>512</v>
      </c>
      <c r="E89" s="52">
        <v>2</v>
      </c>
      <c r="F89" s="61">
        <v>3000</v>
      </c>
      <c r="G89" s="72">
        <v>0.08</v>
      </c>
      <c r="H89" s="61">
        <f t="shared" si="18"/>
        <v>6000</v>
      </c>
      <c r="I89" s="140">
        <f t="shared" si="16"/>
        <v>6480</v>
      </c>
      <c r="J89" s="80">
        <v>6</v>
      </c>
      <c r="K89" s="140">
        <v>432</v>
      </c>
      <c r="L89" s="84">
        <v>0.08</v>
      </c>
      <c r="M89" s="61">
        <f t="shared" si="19"/>
        <v>2592</v>
      </c>
      <c r="N89" s="140">
        <f t="shared" si="17"/>
        <v>2799.36</v>
      </c>
      <c r="O89" s="61">
        <f t="shared" si="20"/>
        <v>8592</v>
      </c>
      <c r="P89" s="61">
        <f t="shared" si="21"/>
        <v>9279.36</v>
      </c>
    </row>
    <row r="90" spans="1:16" s="141" customFormat="1" x14ac:dyDescent="0.25">
      <c r="A90" s="70" t="s">
        <v>518</v>
      </c>
      <c r="B90" s="70" t="s">
        <v>520</v>
      </c>
      <c r="C90" s="70" t="s">
        <v>266</v>
      </c>
      <c r="D90" s="71" t="s">
        <v>512</v>
      </c>
      <c r="E90" s="52">
        <v>2</v>
      </c>
      <c r="F90" s="61">
        <v>3000</v>
      </c>
      <c r="G90" s="72">
        <v>0.08</v>
      </c>
      <c r="H90" s="61">
        <f t="shared" si="18"/>
        <v>6000</v>
      </c>
      <c r="I90" s="140">
        <f t="shared" si="16"/>
        <v>6480</v>
      </c>
      <c r="J90" s="80">
        <v>6</v>
      </c>
      <c r="K90" s="140">
        <v>432</v>
      </c>
      <c r="L90" s="84">
        <v>0.08</v>
      </c>
      <c r="M90" s="61">
        <f t="shared" si="19"/>
        <v>2592</v>
      </c>
      <c r="N90" s="140">
        <f t="shared" si="17"/>
        <v>2799.36</v>
      </c>
      <c r="O90" s="61">
        <f t="shared" si="20"/>
        <v>8592</v>
      </c>
      <c r="P90" s="61">
        <f t="shared" si="21"/>
        <v>9279.36</v>
      </c>
    </row>
    <row r="91" spans="1:16" s="141" customFormat="1" x14ac:dyDescent="0.25">
      <c r="A91" s="70" t="s">
        <v>521</v>
      </c>
      <c r="B91" s="70" t="s">
        <v>522</v>
      </c>
      <c r="C91" s="70" t="s">
        <v>201</v>
      </c>
      <c r="D91" s="71" t="s">
        <v>512</v>
      </c>
      <c r="E91" s="52">
        <v>2</v>
      </c>
      <c r="F91" s="61">
        <v>9969.5</v>
      </c>
      <c r="G91" s="72">
        <v>0.08</v>
      </c>
      <c r="H91" s="61">
        <f t="shared" si="18"/>
        <v>19939</v>
      </c>
      <c r="I91" s="140">
        <f t="shared" si="16"/>
        <v>21534.120000000003</v>
      </c>
      <c r="J91" s="80">
        <v>6</v>
      </c>
      <c r="K91" s="140">
        <v>432</v>
      </c>
      <c r="L91" s="84">
        <v>0.08</v>
      </c>
      <c r="M91" s="61">
        <f t="shared" si="19"/>
        <v>2592</v>
      </c>
      <c r="N91" s="140">
        <f t="shared" si="17"/>
        <v>2799.36</v>
      </c>
      <c r="O91" s="61">
        <f t="shared" si="20"/>
        <v>22531</v>
      </c>
      <c r="P91" s="61">
        <f t="shared" si="21"/>
        <v>24333.480000000003</v>
      </c>
    </row>
    <row r="92" spans="1:16" s="141" customFormat="1" x14ac:dyDescent="0.25">
      <c r="A92" s="70" t="s">
        <v>523</v>
      </c>
      <c r="B92" s="70" t="s">
        <v>524</v>
      </c>
      <c r="C92" s="70" t="s">
        <v>154</v>
      </c>
      <c r="D92" s="71" t="s">
        <v>512</v>
      </c>
      <c r="E92" s="52">
        <v>2</v>
      </c>
      <c r="F92" s="61">
        <v>3000</v>
      </c>
      <c r="G92" s="72">
        <v>0.08</v>
      </c>
      <c r="H92" s="61">
        <f t="shared" si="18"/>
        <v>6000</v>
      </c>
      <c r="I92" s="140">
        <f t="shared" si="16"/>
        <v>6480</v>
      </c>
      <c r="J92" s="80">
        <v>6</v>
      </c>
      <c r="K92" s="140">
        <v>432</v>
      </c>
      <c r="L92" s="84">
        <v>0.08</v>
      </c>
      <c r="M92" s="61">
        <f t="shared" si="19"/>
        <v>2592</v>
      </c>
      <c r="N92" s="140">
        <f t="shared" si="17"/>
        <v>2799.36</v>
      </c>
      <c r="O92" s="61">
        <f t="shared" si="20"/>
        <v>8592</v>
      </c>
      <c r="P92" s="61">
        <f t="shared" si="21"/>
        <v>9279.36</v>
      </c>
    </row>
    <row r="93" spans="1:16" s="141" customFormat="1" x14ac:dyDescent="0.25">
      <c r="A93" s="70" t="s">
        <v>523</v>
      </c>
      <c r="B93" s="70" t="s">
        <v>525</v>
      </c>
      <c r="C93" s="70" t="s">
        <v>154</v>
      </c>
      <c r="D93" s="71" t="s">
        <v>512</v>
      </c>
      <c r="E93" s="52">
        <v>2</v>
      </c>
      <c r="F93" s="61">
        <v>3000</v>
      </c>
      <c r="G93" s="72">
        <v>0.08</v>
      </c>
      <c r="H93" s="61">
        <f t="shared" si="18"/>
        <v>6000</v>
      </c>
      <c r="I93" s="140">
        <f t="shared" si="16"/>
        <v>6480</v>
      </c>
      <c r="J93" s="80">
        <v>6</v>
      </c>
      <c r="K93" s="140">
        <v>432</v>
      </c>
      <c r="L93" s="84">
        <v>0.08</v>
      </c>
      <c r="M93" s="61">
        <f t="shared" si="19"/>
        <v>2592</v>
      </c>
      <c r="N93" s="140">
        <f t="shared" si="17"/>
        <v>2799.36</v>
      </c>
      <c r="O93" s="61">
        <f t="shared" si="20"/>
        <v>8592</v>
      </c>
      <c r="P93" s="61">
        <f t="shared" si="21"/>
        <v>9279.36</v>
      </c>
    </row>
    <row r="94" spans="1:16" s="141" customFormat="1" x14ac:dyDescent="0.25">
      <c r="A94" s="74" t="s">
        <v>518</v>
      </c>
      <c r="B94" s="74" t="s">
        <v>526</v>
      </c>
      <c r="C94" s="74" t="s">
        <v>266</v>
      </c>
      <c r="D94" s="76" t="s">
        <v>512</v>
      </c>
      <c r="E94" s="77">
        <v>2</v>
      </c>
      <c r="F94" s="61">
        <v>3000</v>
      </c>
      <c r="G94" s="79">
        <v>0.08</v>
      </c>
      <c r="H94" s="78">
        <f t="shared" si="18"/>
        <v>6000</v>
      </c>
      <c r="I94" s="140">
        <f t="shared" si="16"/>
        <v>6480</v>
      </c>
      <c r="J94" s="80">
        <v>6</v>
      </c>
      <c r="K94" s="140">
        <v>432</v>
      </c>
      <c r="L94" s="84">
        <v>0.08</v>
      </c>
      <c r="M94" s="78">
        <f t="shared" si="19"/>
        <v>2592</v>
      </c>
      <c r="N94" s="140">
        <f t="shared" si="17"/>
        <v>2799.36</v>
      </c>
      <c r="O94" s="78">
        <f t="shared" si="20"/>
        <v>8592</v>
      </c>
      <c r="P94" s="78">
        <f t="shared" si="21"/>
        <v>9279.36</v>
      </c>
    </row>
    <row r="95" spans="1:16" s="141" customFormat="1" x14ac:dyDescent="0.25">
      <c r="A95" s="143" t="s">
        <v>844</v>
      </c>
      <c r="B95" s="145" t="s">
        <v>845</v>
      </c>
      <c r="C95" s="146" t="s">
        <v>193</v>
      </c>
      <c r="D95" s="52" t="s">
        <v>755</v>
      </c>
      <c r="E95" s="52">
        <v>1</v>
      </c>
      <c r="F95" s="61">
        <v>6863</v>
      </c>
      <c r="G95" s="72">
        <v>0.08</v>
      </c>
      <c r="H95" s="61">
        <f t="shared" si="18"/>
        <v>6863</v>
      </c>
      <c r="I95" s="140">
        <f t="shared" si="16"/>
        <v>7412.0400000000009</v>
      </c>
      <c r="J95" s="80">
        <v>5</v>
      </c>
      <c r="K95" s="140">
        <v>432</v>
      </c>
      <c r="L95" s="84">
        <v>0.08</v>
      </c>
      <c r="M95" s="78">
        <f t="shared" si="19"/>
        <v>2160</v>
      </c>
      <c r="N95" s="140">
        <f t="shared" si="17"/>
        <v>2332.8000000000002</v>
      </c>
      <c r="O95" s="78">
        <f t="shared" si="20"/>
        <v>9023</v>
      </c>
      <c r="P95" s="78">
        <f t="shared" si="21"/>
        <v>9744.84</v>
      </c>
    </row>
    <row r="96" spans="1:16" s="141" customFormat="1" x14ac:dyDescent="0.25">
      <c r="A96" s="143" t="s">
        <v>844</v>
      </c>
      <c r="B96" s="145" t="s">
        <v>846</v>
      </c>
      <c r="C96" s="146" t="s">
        <v>193</v>
      </c>
      <c r="D96" s="52" t="s">
        <v>755</v>
      </c>
      <c r="E96" s="52">
        <v>1</v>
      </c>
      <c r="F96" s="61">
        <v>6863</v>
      </c>
      <c r="G96" s="72">
        <v>0.08</v>
      </c>
      <c r="H96" s="61">
        <f t="shared" si="18"/>
        <v>6863</v>
      </c>
      <c r="I96" s="140">
        <f t="shared" si="16"/>
        <v>7412.0400000000009</v>
      </c>
      <c r="J96" s="80">
        <v>5</v>
      </c>
      <c r="K96" s="140">
        <v>432</v>
      </c>
      <c r="L96" s="84">
        <v>0.08</v>
      </c>
      <c r="M96" s="78">
        <f t="shared" si="19"/>
        <v>2160</v>
      </c>
      <c r="N96" s="140">
        <f t="shared" si="17"/>
        <v>2332.8000000000002</v>
      </c>
      <c r="O96" s="78">
        <f t="shared" si="20"/>
        <v>9023</v>
      </c>
      <c r="P96" s="78">
        <f t="shared" si="21"/>
        <v>9744.84</v>
      </c>
    </row>
    <row r="97" spans="1:16" s="141" customFormat="1" x14ac:dyDescent="0.25">
      <c r="A97" s="143" t="s">
        <v>844</v>
      </c>
      <c r="B97" s="145" t="s">
        <v>847</v>
      </c>
      <c r="C97" s="146" t="s">
        <v>193</v>
      </c>
      <c r="D97" s="52" t="s">
        <v>755</v>
      </c>
      <c r="E97" s="52">
        <v>1</v>
      </c>
      <c r="F97" s="61">
        <v>6863</v>
      </c>
      <c r="G97" s="72">
        <v>0.08</v>
      </c>
      <c r="H97" s="61">
        <f t="shared" si="18"/>
        <v>6863</v>
      </c>
      <c r="I97" s="140">
        <f t="shared" si="16"/>
        <v>7412.0400000000009</v>
      </c>
      <c r="J97" s="80">
        <v>5</v>
      </c>
      <c r="K97" s="140">
        <v>432</v>
      </c>
      <c r="L97" s="84">
        <v>0.08</v>
      </c>
      <c r="M97" s="78">
        <f t="shared" si="19"/>
        <v>2160</v>
      </c>
      <c r="N97" s="140">
        <f t="shared" si="17"/>
        <v>2332.8000000000002</v>
      </c>
      <c r="O97" s="78">
        <f t="shared" si="20"/>
        <v>9023</v>
      </c>
      <c r="P97" s="78">
        <f t="shared" si="21"/>
        <v>9744.84</v>
      </c>
    </row>
    <row r="98" spans="1:16" s="141" customFormat="1" x14ac:dyDescent="0.25">
      <c r="A98" s="143" t="s">
        <v>844</v>
      </c>
      <c r="B98" s="145" t="s">
        <v>848</v>
      </c>
      <c r="C98" s="146" t="s">
        <v>193</v>
      </c>
      <c r="D98" s="52" t="s">
        <v>755</v>
      </c>
      <c r="E98" s="52">
        <v>1</v>
      </c>
      <c r="F98" s="61">
        <v>6863</v>
      </c>
      <c r="G98" s="72">
        <v>0.08</v>
      </c>
      <c r="H98" s="61">
        <f t="shared" si="18"/>
        <v>6863</v>
      </c>
      <c r="I98" s="140">
        <f t="shared" si="16"/>
        <v>7412.0400000000009</v>
      </c>
      <c r="J98" s="80">
        <v>6</v>
      </c>
      <c r="K98" s="140">
        <v>432</v>
      </c>
      <c r="L98" s="84">
        <v>0.08</v>
      </c>
      <c r="M98" s="78">
        <f t="shared" si="19"/>
        <v>2592</v>
      </c>
      <c r="N98" s="140">
        <f t="shared" si="17"/>
        <v>2799.36</v>
      </c>
      <c r="O98" s="78">
        <f t="shared" si="20"/>
        <v>9455</v>
      </c>
      <c r="P98" s="78">
        <f t="shared" si="21"/>
        <v>10211.400000000001</v>
      </c>
    </row>
    <row r="99" spans="1:16" s="141" customFormat="1" x14ac:dyDescent="0.25">
      <c r="A99" s="143" t="s">
        <v>844</v>
      </c>
      <c r="B99" s="145" t="s">
        <v>849</v>
      </c>
      <c r="C99" s="146" t="s">
        <v>193</v>
      </c>
      <c r="D99" s="52" t="s">
        <v>755</v>
      </c>
      <c r="E99" s="52">
        <v>1</v>
      </c>
      <c r="F99" s="61">
        <v>6863</v>
      </c>
      <c r="G99" s="72">
        <v>0.08</v>
      </c>
      <c r="H99" s="61">
        <f t="shared" si="18"/>
        <v>6863</v>
      </c>
      <c r="I99" s="140">
        <f t="shared" si="16"/>
        <v>7412.0400000000009</v>
      </c>
      <c r="J99" s="80">
        <v>6</v>
      </c>
      <c r="K99" s="140">
        <v>432</v>
      </c>
      <c r="L99" s="84">
        <v>0.08</v>
      </c>
      <c r="M99" s="61">
        <f t="shared" si="19"/>
        <v>2592</v>
      </c>
      <c r="N99" s="140">
        <f t="shared" si="17"/>
        <v>2799.36</v>
      </c>
      <c r="O99" s="78">
        <f t="shared" si="20"/>
        <v>9455</v>
      </c>
      <c r="P99" s="78">
        <f t="shared" si="21"/>
        <v>10211.400000000001</v>
      </c>
    </row>
    <row r="100" spans="1:16" s="141" customFormat="1" x14ac:dyDescent="0.25">
      <c r="A100" s="97"/>
      <c r="B100" s="97"/>
      <c r="C100" s="97"/>
      <c r="D100" s="144"/>
      <c r="E100" s="97"/>
      <c r="F100" s="98"/>
      <c r="G100" s="99"/>
      <c r="H100" s="69"/>
      <c r="I100" s="69"/>
      <c r="J100" s="97"/>
      <c r="K100" s="69"/>
      <c r="L100" s="124"/>
      <c r="M100" s="69"/>
      <c r="N100" s="63" t="s">
        <v>321</v>
      </c>
      <c r="O100" s="63">
        <f>SUM(O74:O99)</f>
        <v>244250</v>
      </c>
      <c r="P100" s="63">
        <f>SUM(P74:P99)</f>
        <v>263790</v>
      </c>
    </row>
    <row r="101" spans="1:16" s="4" customFormat="1" x14ac:dyDescent="0.25">
      <c r="A101" s="147" t="s">
        <v>325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M101" s="12"/>
      <c r="N101" s="12"/>
      <c r="O101" s="12"/>
      <c r="P101" s="12"/>
    </row>
    <row r="102" spans="1:16" s="4" customFormat="1" x14ac:dyDescent="0.25">
      <c r="A102" s="6" t="s">
        <v>326</v>
      </c>
      <c r="B102" s="18"/>
      <c r="C102" s="6"/>
      <c r="D102" s="18"/>
      <c r="E102" s="18"/>
      <c r="F102" s="17"/>
      <c r="G102" s="18"/>
      <c r="H102" s="17"/>
      <c r="I102" s="17"/>
      <c r="J102" s="18"/>
      <c r="K102" s="17"/>
      <c r="M102" s="12"/>
      <c r="N102" s="12"/>
      <c r="O102" s="12"/>
      <c r="P102" s="12"/>
    </row>
    <row r="103" spans="1:16" s="4" customFormat="1" x14ac:dyDescent="0.25">
      <c r="A103" s="4" t="s">
        <v>332</v>
      </c>
      <c r="F103" s="12"/>
      <c r="H103" s="12"/>
      <c r="I103" s="12"/>
      <c r="K103" s="12"/>
      <c r="M103" s="12"/>
      <c r="N103" s="12"/>
      <c r="O103" s="12"/>
      <c r="P103" s="12"/>
    </row>
    <row r="104" spans="1:16" s="4" customFormat="1" ht="67.5" x14ac:dyDescent="0.25">
      <c r="A104" s="30" t="s">
        <v>147</v>
      </c>
      <c r="B104" s="30" t="s">
        <v>148</v>
      </c>
      <c r="C104" s="31" t="s">
        <v>149</v>
      </c>
      <c r="D104" s="32" t="s">
        <v>150</v>
      </c>
      <c r="E104" s="33" t="s">
        <v>301</v>
      </c>
      <c r="F104" s="34" t="s">
        <v>309</v>
      </c>
      <c r="G104" s="35" t="s">
        <v>310</v>
      </c>
      <c r="H104" s="34" t="s">
        <v>311</v>
      </c>
      <c r="I104" s="34" t="s">
        <v>312</v>
      </c>
      <c r="J104" s="34" t="s">
        <v>313</v>
      </c>
      <c r="K104" s="34" t="s">
        <v>850</v>
      </c>
      <c r="L104" s="34" t="s">
        <v>310</v>
      </c>
      <c r="M104" s="34" t="s">
        <v>851</v>
      </c>
      <c r="N104" s="34" t="s">
        <v>852</v>
      </c>
      <c r="O104" s="34" t="s">
        <v>314</v>
      </c>
      <c r="P104" s="34" t="s">
        <v>315</v>
      </c>
    </row>
    <row r="105" spans="1:16" s="66" customFormat="1" ht="30" x14ac:dyDescent="0.25">
      <c r="A105" s="80" t="s">
        <v>724</v>
      </c>
      <c r="B105" s="80" t="s">
        <v>725</v>
      </c>
      <c r="C105" s="80" t="s">
        <v>153</v>
      </c>
      <c r="D105" s="80" t="s">
        <v>726</v>
      </c>
      <c r="E105" s="80">
        <v>1</v>
      </c>
      <c r="F105" s="83">
        <v>400</v>
      </c>
      <c r="G105" s="84">
        <v>0.23</v>
      </c>
      <c r="H105" s="83">
        <f>F105*E105</f>
        <v>400</v>
      </c>
      <c r="I105" s="83">
        <f>H105*1.23</f>
        <v>492</v>
      </c>
      <c r="J105" s="80">
        <v>20</v>
      </c>
      <c r="K105" s="83">
        <v>200</v>
      </c>
      <c r="L105" s="84">
        <v>0.23</v>
      </c>
      <c r="M105" s="83">
        <f>K105*J105</f>
        <v>4000</v>
      </c>
      <c r="N105" s="83">
        <f>M105*1.23</f>
        <v>4920</v>
      </c>
      <c r="O105" s="83">
        <f>M105+H105</f>
        <v>4400</v>
      </c>
      <c r="P105" s="83">
        <f>N105+I105</f>
        <v>5412</v>
      </c>
    </row>
    <row r="106" spans="1:16" s="66" customFormat="1" ht="30" x14ac:dyDescent="0.25">
      <c r="A106" s="80" t="s">
        <v>724</v>
      </c>
      <c r="B106" s="80" t="s">
        <v>727</v>
      </c>
      <c r="C106" s="80" t="s">
        <v>153</v>
      </c>
      <c r="D106" s="80" t="s">
        <v>726</v>
      </c>
      <c r="E106" s="80">
        <v>1</v>
      </c>
      <c r="F106" s="83">
        <v>400</v>
      </c>
      <c r="G106" s="84">
        <v>0.23</v>
      </c>
      <c r="H106" s="83">
        <f>F106*E106</f>
        <v>400</v>
      </c>
      <c r="I106" s="83">
        <f>H106*1.23</f>
        <v>492</v>
      </c>
      <c r="J106" s="80">
        <v>20</v>
      </c>
      <c r="K106" s="83">
        <v>200</v>
      </c>
      <c r="L106" s="84">
        <v>0.23</v>
      </c>
      <c r="M106" s="83">
        <f>K106*J106</f>
        <v>4000</v>
      </c>
      <c r="N106" s="83">
        <f>M106*1.23</f>
        <v>4920</v>
      </c>
      <c r="O106" s="83">
        <f>M106+H106</f>
        <v>4400</v>
      </c>
      <c r="P106" s="83">
        <f>N106+I106</f>
        <v>5412</v>
      </c>
    </row>
    <row r="107" spans="1:16" s="4" customFormat="1" x14ac:dyDescent="0.25">
      <c r="F107" s="12"/>
      <c r="H107" s="12"/>
      <c r="I107" s="12"/>
      <c r="K107" s="12"/>
      <c r="M107" s="12"/>
      <c r="N107" s="39" t="s">
        <v>321</v>
      </c>
      <c r="O107" s="39">
        <f>SUM(O105:O106)</f>
        <v>8800</v>
      </c>
      <c r="P107" s="39">
        <f>SUM(P105:P106)</f>
        <v>10824</v>
      </c>
    </row>
    <row r="108" spans="1:16" s="4" customFormat="1" x14ac:dyDescent="0.25">
      <c r="A108" s="5" t="s">
        <v>308</v>
      </c>
      <c r="B108" s="5"/>
      <c r="C108" s="5"/>
      <c r="D108" s="5"/>
      <c r="F108" s="12"/>
      <c r="H108" s="12"/>
      <c r="I108" s="12"/>
      <c r="K108" s="12"/>
      <c r="M108" s="12"/>
      <c r="N108" s="12"/>
      <c r="O108" s="12"/>
      <c r="P108" s="12"/>
    </row>
    <row r="109" spans="1:16" s="4" customFormat="1" x14ac:dyDescent="0.25">
      <c r="A109" s="147" t="s">
        <v>325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M109" s="12"/>
      <c r="N109" s="12"/>
      <c r="O109" s="12"/>
      <c r="P109" s="12"/>
    </row>
    <row r="110" spans="1:16" s="4" customFormat="1" x14ac:dyDescent="0.25">
      <c r="A110" s="28" t="s">
        <v>326</v>
      </c>
      <c r="B110" s="29"/>
      <c r="C110" s="28"/>
      <c r="D110" s="29"/>
      <c r="E110" s="29"/>
      <c r="F110" s="17"/>
      <c r="G110" s="29"/>
      <c r="H110" s="17"/>
      <c r="I110" s="17"/>
      <c r="J110" s="29"/>
      <c r="K110" s="17"/>
      <c r="M110" s="12"/>
      <c r="N110" s="12"/>
      <c r="O110" s="12"/>
      <c r="P110" s="12"/>
    </row>
    <row r="111" spans="1:16" s="4" customFormat="1" x14ac:dyDescent="0.25">
      <c r="F111" s="12"/>
      <c r="H111" s="12"/>
      <c r="I111" s="12"/>
      <c r="K111" s="12"/>
      <c r="M111" s="12"/>
      <c r="N111" s="12"/>
      <c r="O111" s="12"/>
      <c r="P111" s="12"/>
    </row>
    <row r="112" spans="1:16" s="4" customFormat="1" x14ac:dyDescent="0.25">
      <c r="A112" s="4" t="s">
        <v>333</v>
      </c>
      <c r="F112" s="12"/>
      <c r="H112" s="12"/>
      <c r="I112" s="12"/>
      <c r="K112" s="12"/>
      <c r="M112" s="12"/>
      <c r="N112" s="12"/>
      <c r="O112" s="12"/>
      <c r="P112" s="12"/>
    </row>
    <row r="113" spans="1:16" s="4" customFormat="1" ht="67.5" x14ac:dyDescent="0.25">
      <c r="A113" s="30" t="s">
        <v>147</v>
      </c>
      <c r="B113" s="30" t="s">
        <v>148</v>
      </c>
      <c r="C113" s="31" t="s">
        <v>149</v>
      </c>
      <c r="D113" s="32" t="s">
        <v>150</v>
      </c>
      <c r="E113" s="33" t="s">
        <v>301</v>
      </c>
      <c r="F113" s="34" t="s">
        <v>309</v>
      </c>
      <c r="G113" s="35" t="s">
        <v>310</v>
      </c>
      <c r="H113" s="34" t="s">
        <v>311</v>
      </c>
      <c r="I113" s="34" t="s">
        <v>312</v>
      </c>
      <c r="J113" s="34" t="s">
        <v>313</v>
      </c>
      <c r="K113" s="34" t="s">
        <v>850</v>
      </c>
      <c r="L113" s="34" t="s">
        <v>310</v>
      </c>
      <c r="M113" s="34" t="s">
        <v>851</v>
      </c>
      <c r="N113" s="34" t="s">
        <v>852</v>
      </c>
      <c r="O113" s="34" t="s">
        <v>314</v>
      </c>
      <c r="P113" s="34" t="s">
        <v>315</v>
      </c>
    </row>
    <row r="114" spans="1:16" s="66" customFormat="1" x14ac:dyDescent="0.25">
      <c r="A114" s="80" t="s">
        <v>728</v>
      </c>
      <c r="B114" s="80" t="s">
        <v>729</v>
      </c>
      <c r="C114" s="80" t="s">
        <v>201</v>
      </c>
      <c r="D114" s="80" t="s">
        <v>730</v>
      </c>
      <c r="E114" s="80">
        <v>2</v>
      </c>
      <c r="F114" s="83">
        <v>4300</v>
      </c>
      <c r="G114" s="84">
        <v>0.08</v>
      </c>
      <c r="H114" s="83">
        <f>F114*E114</f>
        <v>8600</v>
      </c>
      <c r="I114" s="83">
        <f>H114*1.08</f>
        <v>9288</v>
      </c>
      <c r="J114" s="80">
        <v>20</v>
      </c>
      <c r="K114" s="83">
        <v>200</v>
      </c>
      <c r="L114" s="84">
        <v>0.23</v>
      </c>
      <c r="M114" s="83">
        <f>K114*J114</f>
        <v>4000</v>
      </c>
      <c r="N114" s="83">
        <f>M114*1.23</f>
        <v>4920</v>
      </c>
      <c r="O114" s="83">
        <f>M114+H114</f>
        <v>12600</v>
      </c>
      <c r="P114" s="83">
        <f>N114+I114</f>
        <v>14208</v>
      </c>
    </row>
    <row r="115" spans="1:16" s="4" customFormat="1" x14ac:dyDescent="0.25">
      <c r="A115" s="5" t="s">
        <v>308</v>
      </c>
      <c r="F115" s="12"/>
      <c r="H115" s="12"/>
      <c r="I115" s="12"/>
      <c r="K115" s="12"/>
      <c r="M115" s="12"/>
      <c r="N115" s="39" t="s">
        <v>321</v>
      </c>
      <c r="O115" s="39">
        <v>12600</v>
      </c>
      <c r="P115" s="39">
        <v>14208</v>
      </c>
    </row>
    <row r="116" spans="1:16" s="4" customFormat="1" x14ac:dyDescent="0.25">
      <c r="A116" s="147" t="s">
        <v>325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M116" s="12"/>
      <c r="N116" s="12"/>
      <c r="O116" s="12"/>
      <c r="P116" s="12"/>
    </row>
    <row r="117" spans="1:16" s="4" customFormat="1" x14ac:dyDescent="0.25">
      <c r="A117" s="40" t="s">
        <v>326</v>
      </c>
      <c r="B117" s="41"/>
      <c r="C117" s="40"/>
      <c r="D117" s="41"/>
      <c r="E117" s="41"/>
      <c r="F117" s="17"/>
      <c r="G117" s="41"/>
      <c r="H117" s="17"/>
      <c r="I117" s="17"/>
      <c r="J117" s="41"/>
      <c r="K117" s="17"/>
      <c r="M117" s="12"/>
      <c r="N117" s="12"/>
      <c r="O117" s="12"/>
      <c r="P117" s="12"/>
    </row>
    <row r="118" spans="1:16" s="4" customFormat="1" x14ac:dyDescent="0.25">
      <c r="A118" s="5"/>
      <c r="B118" s="5"/>
      <c r="C118" s="5"/>
      <c r="D118" s="5"/>
      <c r="F118" s="12"/>
      <c r="H118" s="12"/>
      <c r="I118" s="12"/>
      <c r="K118" s="12"/>
      <c r="M118" s="12"/>
      <c r="N118" s="12"/>
      <c r="O118" s="12"/>
      <c r="P118" s="12"/>
    </row>
    <row r="119" spans="1:16" s="4" customFormat="1" x14ac:dyDescent="0.25">
      <c r="A119" s="5"/>
      <c r="B119" s="5"/>
      <c r="C119" s="5"/>
      <c r="D119" s="5"/>
      <c r="F119" s="12"/>
      <c r="H119" s="12"/>
      <c r="I119" s="12"/>
      <c r="K119" s="12"/>
      <c r="M119" s="12"/>
      <c r="N119" s="12"/>
      <c r="O119" s="12"/>
      <c r="P119" s="12"/>
    </row>
    <row r="120" spans="1:16" s="4" customFormat="1" x14ac:dyDescent="0.25">
      <c r="A120" s="6"/>
      <c r="B120" s="18"/>
      <c r="C120" s="6"/>
      <c r="D120" s="18"/>
      <c r="E120" s="18"/>
      <c r="F120" s="17"/>
      <c r="G120" s="18"/>
      <c r="H120" s="17"/>
      <c r="I120" s="17"/>
      <c r="J120" s="18"/>
      <c r="K120" s="17"/>
      <c r="M120" s="12"/>
      <c r="N120" s="12"/>
      <c r="O120" s="12"/>
      <c r="P120" s="12"/>
    </row>
    <row r="121" spans="1:16" s="4" customFormat="1" x14ac:dyDescent="0.25">
      <c r="A121" s="6"/>
      <c r="B121" s="18"/>
      <c r="C121" s="6"/>
      <c r="D121" s="18"/>
      <c r="E121" s="18"/>
      <c r="F121" s="17"/>
      <c r="G121" s="18"/>
      <c r="H121" s="17"/>
      <c r="I121" s="17"/>
      <c r="J121" s="18"/>
      <c r="K121" s="17"/>
      <c r="M121" s="12"/>
      <c r="N121" s="12"/>
      <c r="O121" s="12"/>
      <c r="P121" s="12"/>
    </row>
    <row r="122" spans="1:16" s="4" customFormat="1" x14ac:dyDescent="0.25">
      <c r="A122" s="4" t="s">
        <v>334</v>
      </c>
      <c r="F122" s="12"/>
      <c r="H122" s="12"/>
      <c r="I122" s="12"/>
      <c r="K122" s="12"/>
      <c r="M122" s="12"/>
      <c r="N122" s="12"/>
      <c r="O122" s="12"/>
      <c r="P122" s="12"/>
    </row>
    <row r="123" spans="1:16" s="4" customFormat="1" ht="67.5" x14ac:dyDescent="0.25">
      <c r="A123" s="20" t="s">
        <v>147</v>
      </c>
      <c r="B123" s="20" t="s">
        <v>148</v>
      </c>
      <c r="C123" s="25" t="s">
        <v>149</v>
      </c>
      <c r="D123" s="21" t="s">
        <v>150</v>
      </c>
      <c r="E123" s="22" t="s">
        <v>301</v>
      </c>
      <c r="F123" s="23" t="s">
        <v>309</v>
      </c>
      <c r="G123" s="24" t="s">
        <v>310</v>
      </c>
      <c r="H123" s="23" t="s">
        <v>311</v>
      </c>
      <c r="I123" s="23" t="s">
        <v>312</v>
      </c>
      <c r="J123" s="23" t="s">
        <v>313</v>
      </c>
      <c r="K123" s="23" t="s">
        <v>850</v>
      </c>
      <c r="L123" s="23" t="s">
        <v>310</v>
      </c>
      <c r="M123" s="23" t="s">
        <v>851</v>
      </c>
      <c r="N123" s="23" t="s">
        <v>852</v>
      </c>
      <c r="O123" s="23" t="s">
        <v>314</v>
      </c>
      <c r="P123" s="23" t="s">
        <v>315</v>
      </c>
    </row>
    <row r="124" spans="1:16" s="66" customFormat="1" x14ac:dyDescent="0.25">
      <c r="A124" s="81" t="s">
        <v>204</v>
      </c>
      <c r="B124" s="81" t="s">
        <v>205</v>
      </c>
      <c r="C124" s="81" t="s">
        <v>155</v>
      </c>
      <c r="D124" s="82" t="s">
        <v>327</v>
      </c>
      <c r="E124" s="80">
        <v>3</v>
      </c>
      <c r="F124" s="83">
        <v>6600</v>
      </c>
      <c r="G124" s="84">
        <v>0.23</v>
      </c>
      <c r="H124" s="83">
        <f>F124*E124</f>
        <v>19800</v>
      </c>
      <c r="I124" s="83">
        <f>H124*1.23</f>
        <v>24354</v>
      </c>
      <c r="J124" s="80">
        <v>20</v>
      </c>
      <c r="K124" s="83">
        <v>238</v>
      </c>
      <c r="L124" s="84">
        <v>0.08</v>
      </c>
      <c r="M124" s="83">
        <f>K124*J124</f>
        <v>4760</v>
      </c>
      <c r="N124" s="83">
        <f>M124*1.08</f>
        <v>5140.8</v>
      </c>
      <c r="O124" s="83">
        <f t="shared" ref="O124:P127" si="22">M124+H124</f>
        <v>24560</v>
      </c>
      <c r="P124" s="83">
        <f t="shared" si="22"/>
        <v>29494.799999999999</v>
      </c>
    </row>
    <row r="125" spans="1:16" s="66" customFormat="1" x14ac:dyDescent="0.25">
      <c r="A125" s="81" t="s">
        <v>204</v>
      </c>
      <c r="B125" s="81" t="s">
        <v>206</v>
      </c>
      <c r="C125" s="81" t="s">
        <v>155</v>
      </c>
      <c r="D125" s="82" t="s">
        <v>808</v>
      </c>
      <c r="E125" s="80">
        <v>2</v>
      </c>
      <c r="F125" s="83">
        <v>6600</v>
      </c>
      <c r="G125" s="84">
        <v>0.23</v>
      </c>
      <c r="H125" s="83">
        <f>F125*E125</f>
        <v>13200</v>
      </c>
      <c r="I125" s="83">
        <f>H125*1.23</f>
        <v>16236</v>
      </c>
      <c r="J125" s="80">
        <v>20</v>
      </c>
      <c r="K125" s="83">
        <v>238</v>
      </c>
      <c r="L125" s="84">
        <v>0.08</v>
      </c>
      <c r="M125" s="83">
        <f>K125*J125</f>
        <v>4760</v>
      </c>
      <c r="N125" s="83">
        <f>M125*1.08</f>
        <v>5140.8</v>
      </c>
      <c r="O125" s="83">
        <f t="shared" si="22"/>
        <v>17960</v>
      </c>
      <c r="P125" s="83">
        <f t="shared" si="22"/>
        <v>21376.799999999999</v>
      </c>
    </row>
    <row r="126" spans="1:16" s="66" customFormat="1" x14ac:dyDescent="0.25">
      <c r="A126" s="81" t="s">
        <v>207</v>
      </c>
      <c r="B126" s="81" t="s">
        <v>267</v>
      </c>
      <c r="C126" s="81" t="s">
        <v>155</v>
      </c>
      <c r="D126" s="82" t="s">
        <v>808</v>
      </c>
      <c r="E126" s="80">
        <v>2</v>
      </c>
      <c r="F126" s="83">
        <v>6600</v>
      </c>
      <c r="G126" s="84">
        <v>0.23</v>
      </c>
      <c r="H126" s="83">
        <f>F126*E126</f>
        <v>13200</v>
      </c>
      <c r="I126" s="83">
        <f>H126*1.23</f>
        <v>16236</v>
      </c>
      <c r="J126" s="80">
        <v>20</v>
      </c>
      <c r="K126" s="83">
        <v>238</v>
      </c>
      <c r="L126" s="84">
        <v>0.08</v>
      </c>
      <c r="M126" s="83">
        <f>K126*J126</f>
        <v>4760</v>
      </c>
      <c r="N126" s="83">
        <f>M126*1.08</f>
        <v>5140.8</v>
      </c>
      <c r="O126" s="83">
        <f t="shared" si="22"/>
        <v>17960</v>
      </c>
      <c r="P126" s="83">
        <f t="shared" si="22"/>
        <v>21376.799999999999</v>
      </c>
    </row>
    <row r="127" spans="1:16" s="66" customFormat="1" x14ac:dyDescent="0.25">
      <c r="A127" s="81" t="s">
        <v>208</v>
      </c>
      <c r="B127" s="81" t="s">
        <v>209</v>
      </c>
      <c r="C127" s="81" t="s">
        <v>155</v>
      </c>
      <c r="D127" s="93" t="s">
        <v>731</v>
      </c>
      <c r="E127" s="80">
        <v>2</v>
      </c>
      <c r="F127" s="83">
        <v>6600</v>
      </c>
      <c r="G127" s="84">
        <v>0.23</v>
      </c>
      <c r="H127" s="83">
        <f>F127*E127</f>
        <v>13200</v>
      </c>
      <c r="I127" s="83">
        <f>H127*1.23</f>
        <v>16236</v>
      </c>
      <c r="J127" s="80">
        <v>20</v>
      </c>
      <c r="K127" s="83">
        <v>238</v>
      </c>
      <c r="L127" s="84">
        <v>0.08</v>
      </c>
      <c r="M127" s="83">
        <f>K127*J127</f>
        <v>4760</v>
      </c>
      <c r="N127" s="83">
        <f>M127*1.08</f>
        <v>5140.8</v>
      </c>
      <c r="O127" s="83">
        <f t="shared" si="22"/>
        <v>17960</v>
      </c>
      <c r="P127" s="83">
        <f t="shared" si="22"/>
        <v>21376.799999999999</v>
      </c>
    </row>
    <row r="128" spans="1:16" s="66" customFormat="1" ht="15" customHeight="1" x14ac:dyDescent="0.25">
      <c r="A128" s="147" t="s">
        <v>325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M128" s="149" t="s">
        <v>321</v>
      </c>
      <c r="N128" s="149"/>
      <c r="O128" s="83">
        <f>SUM(O124:O127)</f>
        <v>78440</v>
      </c>
      <c r="P128" s="83">
        <f>SUM(P124:P127)</f>
        <v>93625.2</v>
      </c>
    </row>
    <row r="129" spans="1:16" s="4" customFormat="1" x14ac:dyDescent="0.25">
      <c r="A129" s="6" t="s">
        <v>326</v>
      </c>
      <c r="B129" s="18"/>
      <c r="C129" s="6"/>
      <c r="D129" s="18"/>
      <c r="E129" s="18"/>
      <c r="F129" s="17"/>
      <c r="G129" s="18"/>
      <c r="H129" s="17"/>
      <c r="I129" s="17"/>
      <c r="J129" s="18"/>
      <c r="K129" s="17"/>
      <c r="M129" s="12"/>
      <c r="N129" s="12"/>
      <c r="O129" s="12"/>
      <c r="P129" s="12"/>
    </row>
    <row r="130" spans="1:16" s="4" customFormat="1" x14ac:dyDescent="0.25">
      <c r="A130" s="4" t="s">
        <v>830</v>
      </c>
      <c r="F130" s="12"/>
      <c r="H130" s="12"/>
      <c r="I130" s="12"/>
      <c r="K130" s="12"/>
      <c r="M130" s="12"/>
      <c r="N130" s="12"/>
      <c r="O130" s="12"/>
      <c r="P130" s="12"/>
    </row>
    <row r="131" spans="1:16" s="4" customFormat="1" ht="67.5" x14ac:dyDescent="0.25">
      <c r="A131" s="20" t="s">
        <v>147</v>
      </c>
      <c r="B131" s="20" t="s">
        <v>148</v>
      </c>
      <c r="C131" s="25" t="s">
        <v>149</v>
      </c>
      <c r="D131" s="21" t="s">
        <v>150</v>
      </c>
      <c r="E131" s="22" t="s">
        <v>301</v>
      </c>
      <c r="F131" s="23" t="s">
        <v>309</v>
      </c>
      <c r="G131" s="24" t="s">
        <v>310</v>
      </c>
      <c r="H131" s="23" t="s">
        <v>311</v>
      </c>
      <c r="I131" s="23" t="s">
        <v>312</v>
      </c>
      <c r="J131" s="23" t="s">
        <v>313</v>
      </c>
      <c r="K131" s="23" t="s">
        <v>850</v>
      </c>
      <c r="L131" s="23" t="s">
        <v>310</v>
      </c>
      <c r="M131" s="23" t="s">
        <v>851</v>
      </c>
      <c r="N131" s="23" t="s">
        <v>852</v>
      </c>
      <c r="O131" s="23" t="s">
        <v>314</v>
      </c>
      <c r="P131" s="23" t="s">
        <v>315</v>
      </c>
    </row>
    <row r="132" spans="1:16" s="66" customFormat="1" ht="30" x14ac:dyDescent="0.25">
      <c r="A132" s="73" t="s">
        <v>553</v>
      </c>
      <c r="B132" s="73">
        <v>811247</v>
      </c>
      <c r="C132" s="73" t="s">
        <v>193</v>
      </c>
      <c r="D132" s="86" t="s">
        <v>800</v>
      </c>
      <c r="E132" s="80">
        <v>1</v>
      </c>
      <c r="F132" s="83">
        <v>231.48</v>
      </c>
      <c r="G132" s="84">
        <v>0.08</v>
      </c>
      <c r="H132" s="83">
        <f t="shared" ref="H132:H163" si="23">F132*E132</f>
        <v>231.48</v>
      </c>
      <c r="I132" s="83">
        <f t="shared" ref="I132:I163" si="24">H132*1.08</f>
        <v>249.9984</v>
      </c>
      <c r="J132" s="80">
        <v>1</v>
      </c>
      <c r="K132" s="83">
        <v>100</v>
      </c>
      <c r="L132" s="84">
        <v>0.23</v>
      </c>
      <c r="M132" s="83">
        <f t="shared" ref="M132:M163" si="25">K132*J132</f>
        <v>100</v>
      </c>
      <c r="N132" s="83">
        <f t="shared" ref="N132:N163" si="26">M132*1.23</f>
        <v>123</v>
      </c>
      <c r="O132" s="83">
        <f>M132+H132</f>
        <v>331.48</v>
      </c>
      <c r="P132" s="83">
        <f>N132+I132</f>
        <v>372.9984</v>
      </c>
    </row>
    <row r="133" spans="1:16" s="66" customFormat="1" ht="30" x14ac:dyDescent="0.25">
      <c r="A133" s="73" t="s">
        <v>553</v>
      </c>
      <c r="B133" s="73" t="s">
        <v>554</v>
      </c>
      <c r="C133" s="73" t="s">
        <v>193</v>
      </c>
      <c r="D133" s="86" t="s">
        <v>569</v>
      </c>
      <c r="E133" s="80">
        <v>1</v>
      </c>
      <c r="F133" s="83">
        <v>231.48</v>
      </c>
      <c r="G133" s="84">
        <v>0.08</v>
      </c>
      <c r="H133" s="83">
        <f t="shared" si="23"/>
        <v>231.48</v>
      </c>
      <c r="I133" s="83">
        <f t="shared" si="24"/>
        <v>249.9984</v>
      </c>
      <c r="J133" s="80">
        <v>1</v>
      </c>
      <c r="K133" s="83">
        <v>100</v>
      </c>
      <c r="L133" s="84">
        <v>0.23</v>
      </c>
      <c r="M133" s="83">
        <f t="shared" si="25"/>
        <v>100</v>
      </c>
      <c r="N133" s="83">
        <f t="shared" si="26"/>
        <v>123</v>
      </c>
      <c r="O133" s="83">
        <f t="shared" ref="O133:O163" si="27">M133+H133</f>
        <v>331.48</v>
      </c>
      <c r="P133" s="83">
        <f t="shared" ref="P133:P163" si="28">N133+I133</f>
        <v>372.9984</v>
      </c>
    </row>
    <row r="134" spans="1:16" s="66" customFormat="1" ht="30" x14ac:dyDescent="0.25">
      <c r="A134" s="73" t="s">
        <v>553</v>
      </c>
      <c r="B134" s="73" t="s">
        <v>555</v>
      </c>
      <c r="C134" s="73" t="s">
        <v>193</v>
      </c>
      <c r="D134" s="86" t="s">
        <v>569</v>
      </c>
      <c r="E134" s="80">
        <v>1</v>
      </c>
      <c r="F134" s="83">
        <v>231.48</v>
      </c>
      <c r="G134" s="84">
        <v>0.08</v>
      </c>
      <c r="H134" s="83">
        <f t="shared" si="23"/>
        <v>231.48</v>
      </c>
      <c r="I134" s="83">
        <f t="shared" si="24"/>
        <v>249.9984</v>
      </c>
      <c r="J134" s="80">
        <v>1</v>
      </c>
      <c r="K134" s="83">
        <v>100</v>
      </c>
      <c r="L134" s="84">
        <v>0.23</v>
      </c>
      <c r="M134" s="83">
        <f t="shared" si="25"/>
        <v>100</v>
      </c>
      <c r="N134" s="83">
        <f t="shared" si="26"/>
        <v>123</v>
      </c>
      <c r="O134" s="83">
        <f t="shared" si="27"/>
        <v>331.48</v>
      </c>
      <c r="P134" s="83">
        <f t="shared" si="28"/>
        <v>372.9984</v>
      </c>
    </row>
    <row r="135" spans="1:16" s="66" customFormat="1" ht="30" x14ac:dyDescent="0.25">
      <c r="A135" s="73" t="s">
        <v>556</v>
      </c>
      <c r="B135" s="73" t="s">
        <v>557</v>
      </c>
      <c r="C135" s="73" t="s">
        <v>193</v>
      </c>
      <c r="D135" s="86" t="s">
        <v>569</v>
      </c>
      <c r="E135" s="80">
        <v>1</v>
      </c>
      <c r="F135" s="83">
        <v>231.48</v>
      </c>
      <c r="G135" s="84">
        <v>0.08</v>
      </c>
      <c r="H135" s="83">
        <f t="shared" si="23"/>
        <v>231.48</v>
      </c>
      <c r="I135" s="83">
        <f t="shared" si="24"/>
        <v>249.9984</v>
      </c>
      <c r="J135" s="80">
        <v>1</v>
      </c>
      <c r="K135" s="83">
        <v>100</v>
      </c>
      <c r="L135" s="84">
        <v>0.23</v>
      </c>
      <c r="M135" s="83">
        <f t="shared" si="25"/>
        <v>100</v>
      </c>
      <c r="N135" s="83">
        <f t="shared" si="26"/>
        <v>123</v>
      </c>
      <c r="O135" s="83">
        <f t="shared" si="27"/>
        <v>331.48</v>
      </c>
      <c r="P135" s="83">
        <f t="shared" si="28"/>
        <v>372.9984</v>
      </c>
    </row>
    <row r="136" spans="1:16" s="66" customFormat="1" ht="30" x14ac:dyDescent="0.25">
      <c r="A136" s="73" t="s">
        <v>556</v>
      </c>
      <c r="B136" s="73" t="s">
        <v>558</v>
      </c>
      <c r="C136" s="73" t="s">
        <v>193</v>
      </c>
      <c r="D136" s="86" t="s">
        <v>569</v>
      </c>
      <c r="E136" s="80">
        <v>1</v>
      </c>
      <c r="F136" s="83">
        <v>231.48</v>
      </c>
      <c r="G136" s="84">
        <v>0.08</v>
      </c>
      <c r="H136" s="83">
        <f t="shared" si="23"/>
        <v>231.48</v>
      </c>
      <c r="I136" s="83">
        <f t="shared" si="24"/>
        <v>249.9984</v>
      </c>
      <c r="J136" s="80">
        <v>1</v>
      </c>
      <c r="K136" s="83">
        <v>100</v>
      </c>
      <c r="L136" s="84">
        <v>0.23</v>
      </c>
      <c r="M136" s="83">
        <f t="shared" si="25"/>
        <v>100</v>
      </c>
      <c r="N136" s="83">
        <f t="shared" si="26"/>
        <v>123</v>
      </c>
      <c r="O136" s="83">
        <f t="shared" si="27"/>
        <v>331.48</v>
      </c>
      <c r="P136" s="83">
        <f t="shared" si="28"/>
        <v>372.9984</v>
      </c>
    </row>
    <row r="137" spans="1:16" s="66" customFormat="1" ht="30" x14ac:dyDescent="0.25">
      <c r="A137" s="73" t="s">
        <v>556</v>
      </c>
      <c r="B137" s="73" t="s">
        <v>559</v>
      </c>
      <c r="C137" s="73" t="s">
        <v>193</v>
      </c>
      <c r="D137" s="86" t="s">
        <v>569</v>
      </c>
      <c r="E137" s="80">
        <v>1</v>
      </c>
      <c r="F137" s="83">
        <v>231.48</v>
      </c>
      <c r="G137" s="84">
        <v>0.08</v>
      </c>
      <c r="H137" s="83">
        <f t="shared" si="23"/>
        <v>231.48</v>
      </c>
      <c r="I137" s="83">
        <f t="shared" si="24"/>
        <v>249.9984</v>
      </c>
      <c r="J137" s="80">
        <v>1</v>
      </c>
      <c r="K137" s="83">
        <v>100</v>
      </c>
      <c r="L137" s="84">
        <v>0.23</v>
      </c>
      <c r="M137" s="83">
        <f t="shared" si="25"/>
        <v>100</v>
      </c>
      <c r="N137" s="83">
        <f t="shared" si="26"/>
        <v>123</v>
      </c>
      <c r="O137" s="83">
        <f t="shared" si="27"/>
        <v>331.48</v>
      </c>
      <c r="P137" s="83">
        <f t="shared" si="28"/>
        <v>372.9984</v>
      </c>
    </row>
    <row r="138" spans="1:16" s="66" customFormat="1" ht="30" x14ac:dyDescent="0.25">
      <c r="A138" s="73" t="s">
        <v>556</v>
      </c>
      <c r="B138" s="73" t="s">
        <v>560</v>
      </c>
      <c r="C138" s="73" t="s">
        <v>193</v>
      </c>
      <c r="D138" s="86" t="s">
        <v>569</v>
      </c>
      <c r="E138" s="80">
        <v>1</v>
      </c>
      <c r="F138" s="83">
        <v>231.48</v>
      </c>
      <c r="G138" s="84">
        <v>0.08</v>
      </c>
      <c r="H138" s="83">
        <f t="shared" si="23"/>
        <v>231.48</v>
      </c>
      <c r="I138" s="83">
        <f t="shared" si="24"/>
        <v>249.9984</v>
      </c>
      <c r="J138" s="80">
        <v>1</v>
      </c>
      <c r="K138" s="83">
        <v>100</v>
      </c>
      <c r="L138" s="84">
        <v>0.23</v>
      </c>
      <c r="M138" s="83">
        <f t="shared" si="25"/>
        <v>100</v>
      </c>
      <c r="N138" s="83">
        <f t="shared" si="26"/>
        <v>123</v>
      </c>
      <c r="O138" s="83">
        <f t="shared" si="27"/>
        <v>331.48</v>
      </c>
      <c r="P138" s="83">
        <f t="shared" si="28"/>
        <v>372.9984</v>
      </c>
    </row>
    <row r="139" spans="1:16" s="66" customFormat="1" ht="30" x14ac:dyDescent="0.25">
      <c r="A139" s="73" t="s">
        <v>556</v>
      </c>
      <c r="B139" s="73" t="s">
        <v>561</v>
      </c>
      <c r="C139" s="73" t="s">
        <v>193</v>
      </c>
      <c r="D139" s="86" t="s">
        <v>569</v>
      </c>
      <c r="E139" s="80">
        <v>1</v>
      </c>
      <c r="F139" s="83">
        <v>231.48</v>
      </c>
      <c r="G139" s="84">
        <v>0.08</v>
      </c>
      <c r="H139" s="83">
        <f t="shared" si="23"/>
        <v>231.48</v>
      </c>
      <c r="I139" s="83">
        <f t="shared" si="24"/>
        <v>249.9984</v>
      </c>
      <c r="J139" s="80">
        <v>1</v>
      </c>
      <c r="K139" s="83">
        <v>100</v>
      </c>
      <c r="L139" s="84">
        <v>0.23</v>
      </c>
      <c r="M139" s="83">
        <f t="shared" si="25"/>
        <v>100</v>
      </c>
      <c r="N139" s="83">
        <f t="shared" si="26"/>
        <v>123</v>
      </c>
      <c r="O139" s="83">
        <f t="shared" si="27"/>
        <v>331.48</v>
      </c>
      <c r="P139" s="83">
        <f t="shared" si="28"/>
        <v>372.9984</v>
      </c>
    </row>
    <row r="140" spans="1:16" s="66" customFormat="1" ht="30" x14ac:dyDescent="0.25">
      <c r="A140" s="73" t="s">
        <v>556</v>
      </c>
      <c r="B140" s="73" t="s">
        <v>562</v>
      </c>
      <c r="C140" s="73" t="s">
        <v>193</v>
      </c>
      <c r="D140" s="86" t="s">
        <v>569</v>
      </c>
      <c r="E140" s="80">
        <v>1</v>
      </c>
      <c r="F140" s="83">
        <v>231.48</v>
      </c>
      <c r="G140" s="84">
        <v>0.08</v>
      </c>
      <c r="H140" s="83">
        <f t="shared" si="23"/>
        <v>231.48</v>
      </c>
      <c r="I140" s="83">
        <f t="shared" si="24"/>
        <v>249.9984</v>
      </c>
      <c r="J140" s="80">
        <v>1</v>
      </c>
      <c r="K140" s="83">
        <v>100</v>
      </c>
      <c r="L140" s="84">
        <v>0.23</v>
      </c>
      <c r="M140" s="83">
        <f t="shared" si="25"/>
        <v>100</v>
      </c>
      <c r="N140" s="83">
        <f t="shared" si="26"/>
        <v>123</v>
      </c>
      <c r="O140" s="83">
        <f t="shared" si="27"/>
        <v>331.48</v>
      </c>
      <c r="P140" s="83">
        <f t="shared" si="28"/>
        <v>372.9984</v>
      </c>
    </row>
    <row r="141" spans="1:16" s="66" customFormat="1" ht="30" x14ac:dyDescent="0.25">
      <c r="A141" s="73" t="s">
        <v>553</v>
      </c>
      <c r="B141" s="73" t="s">
        <v>563</v>
      </c>
      <c r="C141" s="73" t="s">
        <v>193</v>
      </c>
      <c r="D141" s="86" t="s">
        <v>569</v>
      </c>
      <c r="E141" s="80">
        <v>1</v>
      </c>
      <c r="F141" s="83">
        <v>231.48</v>
      </c>
      <c r="G141" s="84">
        <v>0.08</v>
      </c>
      <c r="H141" s="83">
        <f t="shared" si="23"/>
        <v>231.48</v>
      </c>
      <c r="I141" s="83">
        <f t="shared" si="24"/>
        <v>249.9984</v>
      </c>
      <c r="J141" s="80">
        <v>1</v>
      </c>
      <c r="K141" s="83">
        <v>100</v>
      </c>
      <c r="L141" s="84">
        <v>0.23</v>
      </c>
      <c r="M141" s="83">
        <f t="shared" si="25"/>
        <v>100</v>
      </c>
      <c r="N141" s="83">
        <f t="shared" si="26"/>
        <v>123</v>
      </c>
      <c r="O141" s="83">
        <f t="shared" si="27"/>
        <v>331.48</v>
      </c>
      <c r="P141" s="83">
        <f t="shared" si="28"/>
        <v>372.9984</v>
      </c>
    </row>
    <row r="142" spans="1:16" s="66" customFormat="1" ht="30" x14ac:dyDescent="0.25">
      <c r="A142" s="73" t="s">
        <v>553</v>
      </c>
      <c r="B142" s="73" t="s">
        <v>564</v>
      </c>
      <c r="C142" s="73" t="s">
        <v>193</v>
      </c>
      <c r="D142" s="86" t="s">
        <v>569</v>
      </c>
      <c r="E142" s="80">
        <v>1</v>
      </c>
      <c r="F142" s="83">
        <v>231.48</v>
      </c>
      <c r="G142" s="84">
        <v>0.08</v>
      </c>
      <c r="H142" s="83">
        <f t="shared" si="23"/>
        <v>231.48</v>
      </c>
      <c r="I142" s="83">
        <f t="shared" si="24"/>
        <v>249.9984</v>
      </c>
      <c r="J142" s="80">
        <v>1</v>
      </c>
      <c r="K142" s="83">
        <v>100</v>
      </c>
      <c r="L142" s="84">
        <v>0.23</v>
      </c>
      <c r="M142" s="83">
        <f t="shared" si="25"/>
        <v>100</v>
      </c>
      <c r="N142" s="83">
        <f t="shared" si="26"/>
        <v>123</v>
      </c>
      <c r="O142" s="83">
        <f t="shared" si="27"/>
        <v>331.48</v>
      </c>
      <c r="P142" s="83">
        <f t="shared" si="28"/>
        <v>372.9984</v>
      </c>
    </row>
    <row r="143" spans="1:16" s="66" customFormat="1" ht="30" x14ac:dyDescent="0.25">
      <c r="A143" s="73" t="s">
        <v>553</v>
      </c>
      <c r="B143" s="73" t="s">
        <v>565</v>
      </c>
      <c r="C143" s="73" t="s">
        <v>193</v>
      </c>
      <c r="D143" s="86" t="s">
        <v>569</v>
      </c>
      <c r="E143" s="80">
        <v>1</v>
      </c>
      <c r="F143" s="83">
        <v>231.48</v>
      </c>
      <c r="G143" s="84">
        <v>0.08</v>
      </c>
      <c r="H143" s="83">
        <f t="shared" si="23"/>
        <v>231.48</v>
      </c>
      <c r="I143" s="83">
        <f t="shared" si="24"/>
        <v>249.9984</v>
      </c>
      <c r="J143" s="80">
        <v>1</v>
      </c>
      <c r="K143" s="83">
        <v>100</v>
      </c>
      <c r="L143" s="84">
        <v>0.23</v>
      </c>
      <c r="M143" s="83">
        <f t="shared" si="25"/>
        <v>100</v>
      </c>
      <c r="N143" s="83">
        <f t="shared" si="26"/>
        <v>123</v>
      </c>
      <c r="O143" s="83">
        <f t="shared" si="27"/>
        <v>331.48</v>
      </c>
      <c r="P143" s="83">
        <f t="shared" si="28"/>
        <v>372.9984</v>
      </c>
    </row>
    <row r="144" spans="1:16" s="66" customFormat="1" ht="30" x14ac:dyDescent="0.25">
      <c r="A144" s="73" t="s">
        <v>556</v>
      </c>
      <c r="B144" s="73" t="s">
        <v>566</v>
      </c>
      <c r="C144" s="73" t="s">
        <v>193</v>
      </c>
      <c r="D144" s="86" t="s">
        <v>569</v>
      </c>
      <c r="E144" s="80">
        <v>1</v>
      </c>
      <c r="F144" s="83">
        <v>231.48</v>
      </c>
      <c r="G144" s="84">
        <v>0.08</v>
      </c>
      <c r="H144" s="83">
        <f t="shared" si="23"/>
        <v>231.48</v>
      </c>
      <c r="I144" s="83">
        <f t="shared" si="24"/>
        <v>249.9984</v>
      </c>
      <c r="J144" s="80">
        <v>1</v>
      </c>
      <c r="K144" s="83">
        <v>100</v>
      </c>
      <c r="L144" s="84">
        <v>0.23</v>
      </c>
      <c r="M144" s="83">
        <f t="shared" si="25"/>
        <v>100</v>
      </c>
      <c r="N144" s="83">
        <f t="shared" si="26"/>
        <v>123</v>
      </c>
      <c r="O144" s="83">
        <f t="shared" si="27"/>
        <v>331.48</v>
      </c>
      <c r="P144" s="83">
        <f t="shared" si="28"/>
        <v>372.9984</v>
      </c>
    </row>
    <row r="145" spans="1:16" s="66" customFormat="1" ht="30" x14ac:dyDescent="0.25">
      <c r="A145" s="73" t="s">
        <v>556</v>
      </c>
      <c r="B145" s="73" t="s">
        <v>567</v>
      </c>
      <c r="C145" s="73" t="s">
        <v>193</v>
      </c>
      <c r="D145" s="86" t="s">
        <v>569</v>
      </c>
      <c r="E145" s="80">
        <v>1</v>
      </c>
      <c r="F145" s="83">
        <v>231.48</v>
      </c>
      <c r="G145" s="84">
        <v>0.08</v>
      </c>
      <c r="H145" s="83">
        <f t="shared" si="23"/>
        <v>231.48</v>
      </c>
      <c r="I145" s="83">
        <f t="shared" si="24"/>
        <v>249.9984</v>
      </c>
      <c r="J145" s="80">
        <v>1</v>
      </c>
      <c r="K145" s="83">
        <v>100</v>
      </c>
      <c r="L145" s="84">
        <v>0.23</v>
      </c>
      <c r="M145" s="83">
        <f t="shared" si="25"/>
        <v>100</v>
      </c>
      <c r="N145" s="83">
        <f t="shared" si="26"/>
        <v>123</v>
      </c>
      <c r="O145" s="83">
        <f t="shared" si="27"/>
        <v>331.48</v>
      </c>
      <c r="P145" s="83">
        <f t="shared" si="28"/>
        <v>372.9984</v>
      </c>
    </row>
    <row r="146" spans="1:16" s="66" customFormat="1" ht="30" x14ac:dyDescent="0.25">
      <c r="A146" s="73" t="s">
        <v>556</v>
      </c>
      <c r="B146" s="73" t="s">
        <v>568</v>
      </c>
      <c r="C146" s="73" t="s">
        <v>193</v>
      </c>
      <c r="D146" s="86" t="s">
        <v>569</v>
      </c>
      <c r="E146" s="80">
        <v>1</v>
      </c>
      <c r="F146" s="83">
        <v>231.48</v>
      </c>
      <c r="G146" s="84">
        <v>0.08</v>
      </c>
      <c r="H146" s="83">
        <f t="shared" si="23"/>
        <v>231.48</v>
      </c>
      <c r="I146" s="83">
        <f t="shared" si="24"/>
        <v>249.9984</v>
      </c>
      <c r="J146" s="80">
        <v>1</v>
      </c>
      <c r="K146" s="83">
        <v>100</v>
      </c>
      <c r="L146" s="84">
        <v>0.23</v>
      </c>
      <c r="M146" s="83">
        <f t="shared" si="25"/>
        <v>100</v>
      </c>
      <c r="N146" s="83">
        <f t="shared" si="26"/>
        <v>123</v>
      </c>
      <c r="O146" s="83">
        <f t="shared" si="27"/>
        <v>331.48</v>
      </c>
      <c r="P146" s="83">
        <f t="shared" si="28"/>
        <v>372.9984</v>
      </c>
    </row>
    <row r="147" spans="1:16" s="66" customFormat="1" ht="30" x14ac:dyDescent="0.25">
      <c r="A147" s="73" t="s">
        <v>556</v>
      </c>
      <c r="B147" s="73" t="s">
        <v>570</v>
      </c>
      <c r="C147" s="73" t="s">
        <v>193</v>
      </c>
      <c r="D147" s="86" t="s">
        <v>569</v>
      </c>
      <c r="E147" s="80">
        <v>1</v>
      </c>
      <c r="F147" s="83">
        <v>231.48</v>
      </c>
      <c r="G147" s="84">
        <v>0.08</v>
      </c>
      <c r="H147" s="83">
        <f t="shared" si="23"/>
        <v>231.48</v>
      </c>
      <c r="I147" s="83">
        <f t="shared" si="24"/>
        <v>249.9984</v>
      </c>
      <c r="J147" s="80">
        <v>1</v>
      </c>
      <c r="K147" s="83">
        <v>100</v>
      </c>
      <c r="L147" s="84">
        <v>0.23</v>
      </c>
      <c r="M147" s="83">
        <f t="shared" si="25"/>
        <v>100</v>
      </c>
      <c r="N147" s="83">
        <f t="shared" si="26"/>
        <v>123</v>
      </c>
      <c r="O147" s="83">
        <f t="shared" si="27"/>
        <v>331.48</v>
      </c>
      <c r="P147" s="83">
        <f t="shared" si="28"/>
        <v>372.9984</v>
      </c>
    </row>
    <row r="148" spans="1:16" s="66" customFormat="1" ht="30" x14ac:dyDescent="0.25">
      <c r="A148" s="73" t="s">
        <v>556</v>
      </c>
      <c r="B148" s="73" t="s">
        <v>571</v>
      </c>
      <c r="C148" s="73" t="s">
        <v>193</v>
      </c>
      <c r="D148" s="86" t="s">
        <v>569</v>
      </c>
      <c r="E148" s="80">
        <v>1</v>
      </c>
      <c r="F148" s="83">
        <v>231.48</v>
      </c>
      <c r="G148" s="84">
        <v>0.08</v>
      </c>
      <c r="H148" s="83">
        <f t="shared" si="23"/>
        <v>231.48</v>
      </c>
      <c r="I148" s="83">
        <f t="shared" si="24"/>
        <v>249.9984</v>
      </c>
      <c r="J148" s="80">
        <v>1</v>
      </c>
      <c r="K148" s="83">
        <v>100</v>
      </c>
      <c r="L148" s="84">
        <v>0.23</v>
      </c>
      <c r="M148" s="83">
        <f t="shared" si="25"/>
        <v>100</v>
      </c>
      <c r="N148" s="83">
        <f t="shared" si="26"/>
        <v>123</v>
      </c>
      <c r="O148" s="83">
        <f t="shared" si="27"/>
        <v>331.48</v>
      </c>
      <c r="P148" s="83">
        <f t="shared" si="28"/>
        <v>372.9984</v>
      </c>
    </row>
    <row r="149" spans="1:16" s="66" customFormat="1" ht="30" x14ac:dyDescent="0.25">
      <c r="A149" s="73" t="s">
        <v>556</v>
      </c>
      <c r="B149" s="73" t="s">
        <v>572</v>
      </c>
      <c r="C149" s="73" t="s">
        <v>193</v>
      </c>
      <c r="D149" s="86" t="s">
        <v>569</v>
      </c>
      <c r="E149" s="80">
        <v>1</v>
      </c>
      <c r="F149" s="83">
        <v>231.48</v>
      </c>
      <c r="G149" s="84">
        <v>0.08</v>
      </c>
      <c r="H149" s="83">
        <f t="shared" si="23"/>
        <v>231.48</v>
      </c>
      <c r="I149" s="83">
        <f t="shared" si="24"/>
        <v>249.9984</v>
      </c>
      <c r="J149" s="80">
        <v>1</v>
      </c>
      <c r="K149" s="83">
        <v>100</v>
      </c>
      <c r="L149" s="84">
        <v>0.23</v>
      </c>
      <c r="M149" s="83">
        <f t="shared" si="25"/>
        <v>100</v>
      </c>
      <c r="N149" s="83">
        <f t="shared" si="26"/>
        <v>123</v>
      </c>
      <c r="O149" s="83">
        <f t="shared" si="27"/>
        <v>331.48</v>
      </c>
      <c r="P149" s="83">
        <f t="shared" si="28"/>
        <v>372.9984</v>
      </c>
    </row>
    <row r="150" spans="1:16" s="66" customFormat="1" ht="30" x14ac:dyDescent="0.25">
      <c r="A150" s="73" t="s">
        <v>553</v>
      </c>
      <c r="B150" s="73" t="s">
        <v>573</v>
      </c>
      <c r="C150" s="73" t="s">
        <v>193</v>
      </c>
      <c r="D150" s="86" t="s">
        <v>569</v>
      </c>
      <c r="E150" s="80">
        <v>1</v>
      </c>
      <c r="F150" s="83">
        <v>231.48</v>
      </c>
      <c r="G150" s="84">
        <v>0.08</v>
      </c>
      <c r="H150" s="83">
        <f t="shared" si="23"/>
        <v>231.48</v>
      </c>
      <c r="I150" s="83">
        <f t="shared" si="24"/>
        <v>249.9984</v>
      </c>
      <c r="J150" s="80">
        <v>1</v>
      </c>
      <c r="K150" s="83">
        <v>100</v>
      </c>
      <c r="L150" s="84">
        <v>0.23</v>
      </c>
      <c r="M150" s="83">
        <f t="shared" si="25"/>
        <v>100</v>
      </c>
      <c r="N150" s="83">
        <f t="shared" si="26"/>
        <v>123</v>
      </c>
      <c r="O150" s="83">
        <f t="shared" si="27"/>
        <v>331.48</v>
      </c>
      <c r="P150" s="83">
        <f t="shared" si="28"/>
        <v>372.9984</v>
      </c>
    </row>
    <row r="151" spans="1:16" s="66" customFormat="1" ht="30" x14ac:dyDescent="0.25">
      <c r="A151" s="73" t="s">
        <v>553</v>
      </c>
      <c r="B151" s="73" t="s">
        <v>574</v>
      </c>
      <c r="C151" s="73" t="s">
        <v>193</v>
      </c>
      <c r="D151" s="86" t="s">
        <v>569</v>
      </c>
      <c r="E151" s="80">
        <v>1</v>
      </c>
      <c r="F151" s="83">
        <v>231.48</v>
      </c>
      <c r="G151" s="84">
        <v>0.08</v>
      </c>
      <c r="H151" s="83">
        <f t="shared" si="23"/>
        <v>231.48</v>
      </c>
      <c r="I151" s="83">
        <f t="shared" si="24"/>
        <v>249.9984</v>
      </c>
      <c r="J151" s="80">
        <v>1</v>
      </c>
      <c r="K151" s="83">
        <v>100</v>
      </c>
      <c r="L151" s="84">
        <v>0.23</v>
      </c>
      <c r="M151" s="83">
        <f t="shared" si="25"/>
        <v>100</v>
      </c>
      <c r="N151" s="83">
        <f t="shared" si="26"/>
        <v>123</v>
      </c>
      <c r="O151" s="83">
        <f t="shared" si="27"/>
        <v>331.48</v>
      </c>
      <c r="P151" s="83">
        <f t="shared" si="28"/>
        <v>372.9984</v>
      </c>
    </row>
    <row r="152" spans="1:16" s="66" customFormat="1" ht="30" x14ac:dyDescent="0.25">
      <c r="A152" s="73" t="s">
        <v>553</v>
      </c>
      <c r="B152" s="73" t="s">
        <v>575</v>
      </c>
      <c r="C152" s="73" t="s">
        <v>193</v>
      </c>
      <c r="D152" s="86" t="s">
        <v>569</v>
      </c>
      <c r="E152" s="80">
        <v>2</v>
      </c>
      <c r="F152" s="83">
        <v>231.48</v>
      </c>
      <c r="G152" s="84">
        <v>0.08</v>
      </c>
      <c r="H152" s="83">
        <f t="shared" si="23"/>
        <v>462.96</v>
      </c>
      <c r="I152" s="83">
        <f t="shared" si="24"/>
        <v>499.99680000000001</v>
      </c>
      <c r="J152" s="80">
        <v>1</v>
      </c>
      <c r="K152" s="83">
        <v>100</v>
      </c>
      <c r="L152" s="84">
        <v>0.23</v>
      </c>
      <c r="M152" s="83">
        <f t="shared" si="25"/>
        <v>100</v>
      </c>
      <c r="N152" s="83">
        <f t="shared" si="26"/>
        <v>123</v>
      </c>
      <c r="O152" s="83">
        <f t="shared" si="27"/>
        <v>562.96</v>
      </c>
      <c r="P152" s="83">
        <f t="shared" si="28"/>
        <v>622.99680000000001</v>
      </c>
    </row>
    <row r="153" spans="1:16" s="66" customFormat="1" ht="30" x14ac:dyDescent="0.25">
      <c r="A153" s="73" t="s">
        <v>700</v>
      </c>
      <c r="B153" s="73" t="s">
        <v>576</v>
      </c>
      <c r="C153" s="73" t="s">
        <v>193</v>
      </c>
      <c r="D153" s="86" t="s">
        <v>569</v>
      </c>
      <c r="E153" s="80">
        <v>1</v>
      </c>
      <c r="F153" s="83">
        <v>231.48</v>
      </c>
      <c r="G153" s="84">
        <v>0.08</v>
      </c>
      <c r="H153" s="83">
        <f t="shared" si="23"/>
        <v>231.48</v>
      </c>
      <c r="I153" s="83">
        <f t="shared" si="24"/>
        <v>249.9984</v>
      </c>
      <c r="J153" s="80">
        <v>1</v>
      </c>
      <c r="K153" s="83">
        <v>100</v>
      </c>
      <c r="L153" s="84">
        <v>0.23</v>
      </c>
      <c r="M153" s="83">
        <f t="shared" si="25"/>
        <v>100</v>
      </c>
      <c r="N153" s="83">
        <f t="shared" si="26"/>
        <v>123</v>
      </c>
      <c r="O153" s="83">
        <f t="shared" si="27"/>
        <v>331.48</v>
      </c>
      <c r="P153" s="83">
        <f t="shared" si="28"/>
        <v>372.9984</v>
      </c>
    </row>
    <row r="154" spans="1:16" s="66" customFormat="1" ht="30" x14ac:dyDescent="0.25">
      <c r="A154" s="73" t="s">
        <v>556</v>
      </c>
      <c r="B154" s="73" t="s">
        <v>577</v>
      </c>
      <c r="C154" s="73" t="s">
        <v>193</v>
      </c>
      <c r="D154" s="86" t="s">
        <v>569</v>
      </c>
      <c r="E154" s="80">
        <v>1</v>
      </c>
      <c r="F154" s="83">
        <v>231.48</v>
      </c>
      <c r="G154" s="84">
        <v>0.08</v>
      </c>
      <c r="H154" s="83">
        <f t="shared" si="23"/>
        <v>231.48</v>
      </c>
      <c r="I154" s="83">
        <f t="shared" si="24"/>
        <v>249.9984</v>
      </c>
      <c r="J154" s="80">
        <v>1</v>
      </c>
      <c r="K154" s="83">
        <v>100</v>
      </c>
      <c r="L154" s="84">
        <v>0.23</v>
      </c>
      <c r="M154" s="83">
        <f t="shared" si="25"/>
        <v>100</v>
      </c>
      <c r="N154" s="83">
        <f t="shared" si="26"/>
        <v>123</v>
      </c>
      <c r="O154" s="83">
        <f t="shared" si="27"/>
        <v>331.48</v>
      </c>
      <c r="P154" s="83">
        <f t="shared" si="28"/>
        <v>372.9984</v>
      </c>
    </row>
    <row r="155" spans="1:16" s="66" customFormat="1" ht="30" x14ac:dyDescent="0.25">
      <c r="A155" s="73" t="s">
        <v>556</v>
      </c>
      <c r="B155" s="73" t="s">
        <v>578</v>
      </c>
      <c r="C155" s="73" t="s">
        <v>193</v>
      </c>
      <c r="D155" s="86" t="s">
        <v>569</v>
      </c>
      <c r="E155" s="80">
        <v>1</v>
      </c>
      <c r="F155" s="83">
        <v>231.48</v>
      </c>
      <c r="G155" s="84">
        <v>0.08</v>
      </c>
      <c r="H155" s="83">
        <f t="shared" si="23"/>
        <v>231.48</v>
      </c>
      <c r="I155" s="83">
        <f t="shared" si="24"/>
        <v>249.9984</v>
      </c>
      <c r="J155" s="80">
        <v>1</v>
      </c>
      <c r="K155" s="83">
        <v>100</v>
      </c>
      <c r="L155" s="84">
        <v>0.23</v>
      </c>
      <c r="M155" s="83">
        <f t="shared" si="25"/>
        <v>100</v>
      </c>
      <c r="N155" s="83">
        <f t="shared" si="26"/>
        <v>123</v>
      </c>
      <c r="O155" s="83">
        <f t="shared" si="27"/>
        <v>331.48</v>
      </c>
      <c r="P155" s="83">
        <f t="shared" si="28"/>
        <v>372.9984</v>
      </c>
    </row>
    <row r="156" spans="1:16" s="66" customFormat="1" ht="30" x14ac:dyDescent="0.25">
      <c r="A156" s="73" t="s">
        <v>556</v>
      </c>
      <c r="B156" s="73" t="s">
        <v>580</v>
      </c>
      <c r="C156" s="73" t="s">
        <v>193</v>
      </c>
      <c r="D156" s="86" t="s">
        <v>569</v>
      </c>
      <c r="E156" s="80">
        <v>1</v>
      </c>
      <c r="F156" s="83">
        <v>231.48</v>
      </c>
      <c r="G156" s="84">
        <v>0.08</v>
      </c>
      <c r="H156" s="83">
        <f t="shared" si="23"/>
        <v>231.48</v>
      </c>
      <c r="I156" s="83">
        <f t="shared" si="24"/>
        <v>249.9984</v>
      </c>
      <c r="J156" s="80">
        <v>1</v>
      </c>
      <c r="K156" s="83">
        <v>100</v>
      </c>
      <c r="L156" s="84">
        <v>0.23</v>
      </c>
      <c r="M156" s="83">
        <f t="shared" si="25"/>
        <v>100</v>
      </c>
      <c r="N156" s="83">
        <f t="shared" si="26"/>
        <v>123</v>
      </c>
      <c r="O156" s="83">
        <f t="shared" si="27"/>
        <v>331.48</v>
      </c>
      <c r="P156" s="83">
        <f t="shared" si="28"/>
        <v>372.9984</v>
      </c>
    </row>
    <row r="157" spans="1:16" s="66" customFormat="1" ht="30" x14ac:dyDescent="0.25">
      <c r="A157" s="73" t="s">
        <v>556</v>
      </c>
      <c r="B157" s="73" t="s">
        <v>581</v>
      </c>
      <c r="C157" s="73" t="s">
        <v>193</v>
      </c>
      <c r="D157" s="86" t="s">
        <v>569</v>
      </c>
      <c r="E157" s="80">
        <v>1</v>
      </c>
      <c r="F157" s="83">
        <v>231.48</v>
      </c>
      <c r="G157" s="84">
        <v>0.08</v>
      </c>
      <c r="H157" s="83">
        <f t="shared" si="23"/>
        <v>231.48</v>
      </c>
      <c r="I157" s="83">
        <f t="shared" si="24"/>
        <v>249.9984</v>
      </c>
      <c r="J157" s="80">
        <v>1</v>
      </c>
      <c r="K157" s="83">
        <v>100</v>
      </c>
      <c r="L157" s="84">
        <v>0.23</v>
      </c>
      <c r="M157" s="83">
        <f t="shared" si="25"/>
        <v>100</v>
      </c>
      <c r="N157" s="83">
        <f t="shared" si="26"/>
        <v>123</v>
      </c>
      <c r="O157" s="83">
        <f t="shared" si="27"/>
        <v>331.48</v>
      </c>
      <c r="P157" s="83">
        <f t="shared" si="28"/>
        <v>372.9984</v>
      </c>
    </row>
    <row r="158" spans="1:16" s="66" customFormat="1" ht="30" x14ac:dyDescent="0.25">
      <c r="A158" s="73" t="s">
        <v>556</v>
      </c>
      <c r="B158" s="73" t="s">
        <v>582</v>
      </c>
      <c r="C158" s="73" t="s">
        <v>193</v>
      </c>
      <c r="D158" s="86" t="s">
        <v>569</v>
      </c>
      <c r="E158" s="80">
        <v>1</v>
      </c>
      <c r="F158" s="83">
        <v>231.48</v>
      </c>
      <c r="G158" s="84">
        <v>0.08</v>
      </c>
      <c r="H158" s="83">
        <f t="shared" si="23"/>
        <v>231.48</v>
      </c>
      <c r="I158" s="83">
        <f t="shared" si="24"/>
        <v>249.9984</v>
      </c>
      <c r="J158" s="80">
        <v>1</v>
      </c>
      <c r="K158" s="83">
        <v>100</v>
      </c>
      <c r="L158" s="84">
        <v>0.23</v>
      </c>
      <c r="M158" s="83">
        <f t="shared" si="25"/>
        <v>100</v>
      </c>
      <c r="N158" s="83">
        <f t="shared" si="26"/>
        <v>123</v>
      </c>
      <c r="O158" s="83">
        <f t="shared" si="27"/>
        <v>331.48</v>
      </c>
      <c r="P158" s="83">
        <f t="shared" si="28"/>
        <v>372.9984</v>
      </c>
    </row>
    <row r="159" spans="1:16" s="66" customFormat="1" ht="30" x14ac:dyDescent="0.25">
      <c r="A159" s="73" t="s">
        <v>553</v>
      </c>
      <c r="B159" s="73" t="s">
        <v>583</v>
      </c>
      <c r="C159" s="73" t="s">
        <v>193</v>
      </c>
      <c r="D159" s="86" t="s">
        <v>569</v>
      </c>
      <c r="E159" s="80">
        <v>1</v>
      </c>
      <c r="F159" s="83">
        <v>231.48</v>
      </c>
      <c r="G159" s="84">
        <v>0.08</v>
      </c>
      <c r="H159" s="83">
        <f t="shared" si="23"/>
        <v>231.48</v>
      </c>
      <c r="I159" s="83">
        <f t="shared" si="24"/>
        <v>249.9984</v>
      </c>
      <c r="J159" s="80">
        <v>1</v>
      </c>
      <c r="K159" s="83">
        <v>100</v>
      </c>
      <c r="L159" s="84">
        <v>0.23</v>
      </c>
      <c r="M159" s="83">
        <f t="shared" si="25"/>
        <v>100</v>
      </c>
      <c r="N159" s="83">
        <f t="shared" si="26"/>
        <v>123</v>
      </c>
      <c r="O159" s="83">
        <f t="shared" si="27"/>
        <v>331.48</v>
      </c>
      <c r="P159" s="83">
        <f t="shared" si="28"/>
        <v>372.9984</v>
      </c>
    </row>
    <row r="160" spans="1:16" s="66" customFormat="1" ht="30" x14ac:dyDescent="0.25">
      <c r="A160" s="73" t="s">
        <v>553</v>
      </c>
      <c r="B160" s="73" t="s">
        <v>584</v>
      </c>
      <c r="C160" s="73" t="s">
        <v>193</v>
      </c>
      <c r="D160" s="86" t="s">
        <v>569</v>
      </c>
      <c r="E160" s="80">
        <v>1</v>
      </c>
      <c r="F160" s="83">
        <v>231.48</v>
      </c>
      <c r="G160" s="84">
        <v>0.08</v>
      </c>
      <c r="H160" s="83">
        <f t="shared" si="23"/>
        <v>231.48</v>
      </c>
      <c r="I160" s="83">
        <f t="shared" si="24"/>
        <v>249.9984</v>
      </c>
      <c r="J160" s="80">
        <v>1</v>
      </c>
      <c r="K160" s="83">
        <v>100</v>
      </c>
      <c r="L160" s="84">
        <v>0.23</v>
      </c>
      <c r="M160" s="83">
        <f t="shared" si="25"/>
        <v>100</v>
      </c>
      <c r="N160" s="83">
        <f t="shared" si="26"/>
        <v>123</v>
      </c>
      <c r="O160" s="83">
        <f t="shared" si="27"/>
        <v>331.48</v>
      </c>
      <c r="P160" s="83">
        <f t="shared" si="28"/>
        <v>372.9984</v>
      </c>
    </row>
    <row r="161" spans="1:16" s="66" customFormat="1" ht="30" x14ac:dyDescent="0.25">
      <c r="A161" s="73" t="s">
        <v>553</v>
      </c>
      <c r="B161" s="73" t="s">
        <v>585</v>
      </c>
      <c r="C161" s="73" t="s">
        <v>193</v>
      </c>
      <c r="D161" s="86" t="s">
        <v>569</v>
      </c>
      <c r="E161" s="80">
        <v>1</v>
      </c>
      <c r="F161" s="83">
        <v>231.48</v>
      </c>
      <c r="G161" s="84">
        <v>0.08</v>
      </c>
      <c r="H161" s="83">
        <f t="shared" si="23"/>
        <v>231.48</v>
      </c>
      <c r="I161" s="83">
        <f t="shared" si="24"/>
        <v>249.9984</v>
      </c>
      <c r="J161" s="80">
        <v>1</v>
      </c>
      <c r="K161" s="83">
        <v>100</v>
      </c>
      <c r="L161" s="84">
        <v>0.23</v>
      </c>
      <c r="M161" s="83">
        <f t="shared" si="25"/>
        <v>100</v>
      </c>
      <c r="N161" s="83">
        <f t="shared" si="26"/>
        <v>123</v>
      </c>
      <c r="O161" s="83">
        <f t="shared" si="27"/>
        <v>331.48</v>
      </c>
      <c r="P161" s="83">
        <f t="shared" si="28"/>
        <v>372.9984</v>
      </c>
    </row>
    <row r="162" spans="1:16" s="66" customFormat="1" ht="30" x14ac:dyDescent="0.25">
      <c r="A162" s="73" t="s">
        <v>556</v>
      </c>
      <c r="B162" s="73" t="s">
        <v>586</v>
      </c>
      <c r="C162" s="73" t="s">
        <v>193</v>
      </c>
      <c r="D162" s="86" t="s">
        <v>569</v>
      </c>
      <c r="E162" s="80">
        <v>1</v>
      </c>
      <c r="F162" s="83">
        <v>231.48</v>
      </c>
      <c r="G162" s="84">
        <v>0.08</v>
      </c>
      <c r="H162" s="83">
        <f t="shared" si="23"/>
        <v>231.48</v>
      </c>
      <c r="I162" s="83">
        <f t="shared" si="24"/>
        <v>249.9984</v>
      </c>
      <c r="J162" s="80">
        <v>1</v>
      </c>
      <c r="K162" s="83">
        <v>100</v>
      </c>
      <c r="L162" s="84">
        <v>0.23</v>
      </c>
      <c r="M162" s="83">
        <f t="shared" si="25"/>
        <v>100</v>
      </c>
      <c r="N162" s="83">
        <f t="shared" si="26"/>
        <v>123</v>
      </c>
      <c r="O162" s="83">
        <f t="shared" si="27"/>
        <v>331.48</v>
      </c>
      <c r="P162" s="83">
        <f t="shared" si="28"/>
        <v>372.9984</v>
      </c>
    </row>
    <row r="163" spans="1:16" s="66" customFormat="1" ht="30" x14ac:dyDescent="0.25">
      <c r="A163" s="73" t="s">
        <v>556</v>
      </c>
      <c r="B163" s="73" t="s">
        <v>587</v>
      </c>
      <c r="C163" s="73" t="s">
        <v>193</v>
      </c>
      <c r="D163" s="86" t="s">
        <v>569</v>
      </c>
      <c r="E163" s="80">
        <v>1</v>
      </c>
      <c r="F163" s="83">
        <v>231.48</v>
      </c>
      <c r="G163" s="84">
        <v>0.08</v>
      </c>
      <c r="H163" s="83">
        <f t="shared" si="23"/>
        <v>231.48</v>
      </c>
      <c r="I163" s="83">
        <f t="shared" si="24"/>
        <v>249.9984</v>
      </c>
      <c r="J163" s="80">
        <v>1</v>
      </c>
      <c r="K163" s="83">
        <v>100</v>
      </c>
      <c r="L163" s="84">
        <v>0.23</v>
      </c>
      <c r="M163" s="83">
        <f t="shared" si="25"/>
        <v>100</v>
      </c>
      <c r="N163" s="83">
        <f t="shared" si="26"/>
        <v>123</v>
      </c>
      <c r="O163" s="83">
        <f t="shared" si="27"/>
        <v>331.48</v>
      </c>
      <c r="P163" s="83">
        <f t="shared" si="28"/>
        <v>372.9984</v>
      </c>
    </row>
    <row r="164" spans="1:16" s="66" customFormat="1" ht="30" x14ac:dyDescent="0.25">
      <c r="A164" s="73" t="s">
        <v>556</v>
      </c>
      <c r="B164" s="73" t="s">
        <v>588</v>
      </c>
      <c r="C164" s="73" t="s">
        <v>193</v>
      </c>
      <c r="D164" s="86" t="s">
        <v>569</v>
      </c>
      <c r="E164" s="80">
        <v>1</v>
      </c>
      <c r="F164" s="83">
        <v>231.48</v>
      </c>
      <c r="G164" s="84">
        <v>0.08</v>
      </c>
      <c r="H164" s="83">
        <f t="shared" ref="H164:H195" si="29">F164*E164</f>
        <v>231.48</v>
      </c>
      <c r="I164" s="83">
        <f t="shared" ref="I164:I195" si="30">H164*1.08</f>
        <v>249.9984</v>
      </c>
      <c r="J164" s="80">
        <v>1</v>
      </c>
      <c r="K164" s="83">
        <v>100</v>
      </c>
      <c r="L164" s="84">
        <v>0.23</v>
      </c>
      <c r="M164" s="83">
        <f t="shared" ref="M164:M195" si="31">K164*J164</f>
        <v>100</v>
      </c>
      <c r="N164" s="83">
        <f t="shared" ref="N164:N195" si="32">M164*1.23</f>
        <v>123</v>
      </c>
      <c r="O164" s="83">
        <f t="shared" ref="O164:O195" si="33">M164+H164</f>
        <v>331.48</v>
      </c>
      <c r="P164" s="83">
        <f t="shared" ref="P164:P195" si="34">N164+I164</f>
        <v>372.9984</v>
      </c>
    </row>
    <row r="165" spans="1:16" s="66" customFormat="1" ht="30" x14ac:dyDescent="0.25">
      <c r="A165" s="73" t="s">
        <v>556</v>
      </c>
      <c r="B165" s="73" t="s">
        <v>589</v>
      </c>
      <c r="C165" s="73" t="s">
        <v>193</v>
      </c>
      <c r="D165" s="86" t="s">
        <v>569</v>
      </c>
      <c r="E165" s="80">
        <v>1</v>
      </c>
      <c r="F165" s="83">
        <v>231.48</v>
      </c>
      <c r="G165" s="84">
        <v>0.08</v>
      </c>
      <c r="H165" s="83">
        <f t="shared" si="29"/>
        <v>231.48</v>
      </c>
      <c r="I165" s="83">
        <f t="shared" si="30"/>
        <v>249.9984</v>
      </c>
      <c r="J165" s="80">
        <v>1</v>
      </c>
      <c r="K165" s="83">
        <v>100</v>
      </c>
      <c r="L165" s="84">
        <v>0.23</v>
      </c>
      <c r="M165" s="83">
        <f t="shared" si="31"/>
        <v>100</v>
      </c>
      <c r="N165" s="83">
        <f t="shared" si="32"/>
        <v>123</v>
      </c>
      <c r="O165" s="83">
        <f t="shared" si="33"/>
        <v>331.48</v>
      </c>
      <c r="P165" s="83">
        <f t="shared" si="34"/>
        <v>372.9984</v>
      </c>
    </row>
    <row r="166" spans="1:16" s="66" customFormat="1" ht="30" x14ac:dyDescent="0.25">
      <c r="A166" s="73" t="s">
        <v>556</v>
      </c>
      <c r="B166" s="73" t="s">
        <v>590</v>
      </c>
      <c r="C166" s="73" t="s">
        <v>193</v>
      </c>
      <c r="D166" s="86" t="s">
        <v>569</v>
      </c>
      <c r="E166" s="80">
        <v>1</v>
      </c>
      <c r="F166" s="83">
        <v>231.48</v>
      </c>
      <c r="G166" s="84">
        <v>0.08</v>
      </c>
      <c r="H166" s="83">
        <f t="shared" si="29"/>
        <v>231.48</v>
      </c>
      <c r="I166" s="83">
        <f t="shared" si="30"/>
        <v>249.9984</v>
      </c>
      <c r="J166" s="80">
        <v>1</v>
      </c>
      <c r="K166" s="83">
        <v>100</v>
      </c>
      <c r="L166" s="84">
        <v>0.23</v>
      </c>
      <c r="M166" s="83">
        <f t="shared" si="31"/>
        <v>100</v>
      </c>
      <c r="N166" s="83">
        <f t="shared" si="32"/>
        <v>123</v>
      </c>
      <c r="O166" s="83">
        <f t="shared" si="33"/>
        <v>331.48</v>
      </c>
      <c r="P166" s="83">
        <f t="shared" si="34"/>
        <v>372.9984</v>
      </c>
    </row>
    <row r="167" spans="1:16" s="66" customFormat="1" ht="30" x14ac:dyDescent="0.25">
      <c r="A167" s="73" t="s">
        <v>556</v>
      </c>
      <c r="B167" s="73" t="s">
        <v>591</v>
      </c>
      <c r="C167" s="73" t="s">
        <v>193</v>
      </c>
      <c r="D167" s="86" t="s">
        <v>569</v>
      </c>
      <c r="E167" s="80">
        <v>1</v>
      </c>
      <c r="F167" s="83">
        <v>231.48</v>
      </c>
      <c r="G167" s="84">
        <v>0.08</v>
      </c>
      <c r="H167" s="83">
        <f t="shared" si="29"/>
        <v>231.48</v>
      </c>
      <c r="I167" s="83">
        <f t="shared" si="30"/>
        <v>249.9984</v>
      </c>
      <c r="J167" s="80">
        <v>1</v>
      </c>
      <c r="K167" s="83">
        <v>100</v>
      </c>
      <c r="L167" s="84">
        <v>0.23</v>
      </c>
      <c r="M167" s="83">
        <f t="shared" si="31"/>
        <v>100</v>
      </c>
      <c r="N167" s="83">
        <f t="shared" si="32"/>
        <v>123</v>
      </c>
      <c r="O167" s="83">
        <f t="shared" si="33"/>
        <v>331.48</v>
      </c>
      <c r="P167" s="83">
        <f t="shared" si="34"/>
        <v>372.9984</v>
      </c>
    </row>
    <row r="168" spans="1:16" s="66" customFormat="1" x14ac:dyDescent="0.25">
      <c r="A168" s="73" t="s">
        <v>592</v>
      </c>
      <c r="B168" s="73" t="s">
        <v>593</v>
      </c>
      <c r="C168" s="73" t="s">
        <v>154</v>
      </c>
      <c r="D168" s="86" t="s">
        <v>569</v>
      </c>
      <c r="E168" s="80">
        <v>1</v>
      </c>
      <c r="F168" s="83">
        <v>231.48</v>
      </c>
      <c r="G168" s="84">
        <v>0.08</v>
      </c>
      <c r="H168" s="83">
        <f t="shared" si="29"/>
        <v>231.48</v>
      </c>
      <c r="I168" s="83">
        <f t="shared" si="30"/>
        <v>249.9984</v>
      </c>
      <c r="J168" s="80">
        <v>1</v>
      </c>
      <c r="K168" s="83">
        <v>100</v>
      </c>
      <c r="L168" s="84">
        <v>0.23</v>
      </c>
      <c r="M168" s="83">
        <f t="shared" si="31"/>
        <v>100</v>
      </c>
      <c r="N168" s="83">
        <f t="shared" si="32"/>
        <v>123</v>
      </c>
      <c r="O168" s="83">
        <f t="shared" si="33"/>
        <v>331.48</v>
      </c>
      <c r="P168" s="83">
        <f t="shared" si="34"/>
        <v>372.9984</v>
      </c>
    </row>
    <row r="169" spans="1:16" s="66" customFormat="1" x14ac:dyDescent="0.25">
      <c r="A169" s="73" t="s">
        <v>592</v>
      </c>
      <c r="B169" s="73" t="s">
        <v>594</v>
      </c>
      <c r="C169" s="73" t="s">
        <v>154</v>
      </c>
      <c r="D169" s="86" t="s">
        <v>569</v>
      </c>
      <c r="E169" s="80">
        <v>1</v>
      </c>
      <c r="F169" s="83">
        <v>231.48</v>
      </c>
      <c r="G169" s="84">
        <v>0.08</v>
      </c>
      <c r="H169" s="83">
        <f t="shared" si="29"/>
        <v>231.48</v>
      </c>
      <c r="I169" s="83">
        <f t="shared" si="30"/>
        <v>249.9984</v>
      </c>
      <c r="J169" s="80">
        <v>1</v>
      </c>
      <c r="K169" s="83">
        <v>100</v>
      </c>
      <c r="L169" s="84">
        <v>0.23</v>
      </c>
      <c r="M169" s="83">
        <f t="shared" si="31"/>
        <v>100</v>
      </c>
      <c r="N169" s="83">
        <f t="shared" si="32"/>
        <v>123</v>
      </c>
      <c r="O169" s="83">
        <f t="shared" si="33"/>
        <v>331.48</v>
      </c>
      <c r="P169" s="83">
        <f t="shared" si="34"/>
        <v>372.9984</v>
      </c>
    </row>
    <row r="170" spans="1:16" s="66" customFormat="1" x14ac:dyDescent="0.25">
      <c r="A170" s="73" t="s">
        <v>595</v>
      </c>
      <c r="B170" s="73" t="s">
        <v>596</v>
      </c>
      <c r="C170" s="73" t="s">
        <v>266</v>
      </c>
      <c r="D170" s="86" t="s">
        <v>569</v>
      </c>
      <c r="E170" s="80">
        <v>1</v>
      </c>
      <c r="F170" s="83">
        <v>231.48</v>
      </c>
      <c r="G170" s="84">
        <v>0.08</v>
      </c>
      <c r="H170" s="83">
        <f t="shared" si="29"/>
        <v>231.48</v>
      </c>
      <c r="I170" s="83">
        <f t="shared" si="30"/>
        <v>249.9984</v>
      </c>
      <c r="J170" s="80">
        <v>1</v>
      </c>
      <c r="K170" s="83">
        <v>100</v>
      </c>
      <c r="L170" s="84">
        <v>0.23</v>
      </c>
      <c r="M170" s="83">
        <f t="shared" si="31"/>
        <v>100</v>
      </c>
      <c r="N170" s="83">
        <f t="shared" si="32"/>
        <v>123</v>
      </c>
      <c r="O170" s="83">
        <f t="shared" si="33"/>
        <v>331.48</v>
      </c>
      <c r="P170" s="83">
        <f t="shared" si="34"/>
        <v>372.9984</v>
      </c>
    </row>
    <row r="171" spans="1:16" s="66" customFormat="1" x14ac:dyDescent="0.25">
      <c r="A171" s="73" t="s">
        <v>595</v>
      </c>
      <c r="B171" s="73" t="s">
        <v>597</v>
      </c>
      <c r="C171" s="73" t="s">
        <v>266</v>
      </c>
      <c r="D171" s="86" t="s">
        <v>569</v>
      </c>
      <c r="E171" s="80">
        <v>1</v>
      </c>
      <c r="F171" s="83">
        <v>231.48</v>
      </c>
      <c r="G171" s="84">
        <v>0.08</v>
      </c>
      <c r="H171" s="83">
        <f t="shared" si="29"/>
        <v>231.48</v>
      </c>
      <c r="I171" s="83">
        <f t="shared" si="30"/>
        <v>249.9984</v>
      </c>
      <c r="J171" s="80">
        <v>1</v>
      </c>
      <c r="K171" s="83">
        <v>100</v>
      </c>
      <c r="L171" s="84">
        <v>0.23</v>
      </c>
      <c r="M171" s="83">
        <f t="shared" si="31"/>
        <v>100</v>
      </c>
      <c r="N171" s="83">
        <f t="shared" si="32"/>
        <v>123</v>
      </c>
      <c r="O171" s="83">
        <f t="shared" si="33"/>
        <v>331.48</v>
      </c>
      <c r="P171" s="83">
        <f t="shared" si="34"/>
        <v>372.9984</v>
      </c>
    </row>
    <row r="172" spans="1:16" s="66" customFormat="1" x14ac:dyDescent="0.25">
      <c r="A172" s="73" t="s">
        <v>595</v>
      </c>
      <c r="B172" s="73" t="s">
        <v>598</v>
      </c>
      <c r="C172" s="73" t="s">
        <v>154</v>
      </c>
      <c r="D172" s="86" t="s">
        <v>569</v>
      </c>
      <c r="E172" s="80">
        <v>1</v>
      </c>
      <c r="F172" s="83">
        <v>231.48</v>
      </c>
      <c r="G172" s="84">
        <v>0.08</v>
      </c>
      <c r="H172" s="83">
        <f t="shared" si="29"/>
        <v>231.48</v>
      </c>
      <c r="I172" s="83">
        <f t="shared" si="30"/>
        <v>249.9984</v>
      </c>
      <c r="J172" s="80">
        <v>1</v>
      </c>
      <c r="K172" s="83">
        <v>100</v>
      </c>
      <c r="L172" s="84">
        <v>0.23</v>
      </c>
      <c r="M172" s="83">
        <f t="shared" si="31"/>
        <v>100</v>
      </c>
      <c r="N172" s="83">
        <f t="shared" si="32"/>
        <v>123</v>
      </c>
      <c r="O172" s="83">
        <f t="shared" si="33"/>
        <v>331.48</v>
      </c>
      <c r="P172" s="83">
        <f t="shared" si="34"/>
        <v>372.9984</v>
      </c>
    </row>
    <row r="173" spans="1:16" s="66" customFormat="1" x14ac:dyDescent="0.25">
      <c r="A173" s="73" t="s">
        <v>592</v>
      </c>
      <c r="B173" s="73" t="s">
        <v>599</v>
      </c>
      <c r="C173" s="73" t="s">
        <v>154</v>
      </c>
      <c r="D173" s="86" t="s">
        <v>569</v>
      </c>
      <c r="E173" s="80">
        <v>1</v>
      </c>
      <c r="F173" s="83">
        <v>231.48</v>
      </c>
      <c r="G173" s="84">
        <v>0.08</v>
      </c>
      <c r="H173" s="83">
        <f t="shared" si="29"/>
        <v>231.48</v>
      </c>
      <c r="I173" s="83">
        <f t="shared" si="30"/>
        <v>249.9984</v>
      </c>
      <c r="J173" s="80">
        <v>1</v>
      </c>
      <c r="K173" s="83">
        <v>100</v>
      </c>
      <c r="L173" s="84">
        <v>0.23</v>
      </c>
      <c r="M173" s="83">
        <f t="shared" si="31"/>
        <v>100</v>
      </c>
      <c r="N173" s="83">
        <f t="shared" si="32"/>
        <v>123</v>
      </c>
      <c r="O173" s="83">
        <f t="shared" si="33"/>
        <v>331.48</v>
      </c>
      <c r="P173" s="83">
        <f t="shared" si="34"/>
        <v>372.9984</v>
      </c>
    </row>
    <row r="174" spans="1:16" s="66" customFormat="1" x14ac:dyDescent="0.25">
      <c r="A174" s="73" t="s">
        <v>595</v>
      </c>
      <c r="B174" s="73" t="s">
        <v>600</v>
      </c>
      <c r="C174" s="73" t="s">
        <v>154</v>
      </c>
      <c r="D174" s="86" t="s">
        <v>569</v>
      </c>
      <c r="E174" s="80">
        <v>1</v>
      </c>
      <c r="F174" s="83">
        <v>231.48</v>
      </c>
      <c r="G174" s="84">
        <v>0.08</v>
      </c>
      <c r="H174" s="83">
        <f t="shared" si="29"/>
        <v>231.48</v>
      </c>
      <c r="I174" s="83">
        <f t="shared" si="30"/>
        <v>249.9984</v>
      </c>
      <c r="J174" s="80">
        <v>1</v>
      </c>
      <c r="K174" s="83">
        <v>100</v>
      </c>
      <c r="L174" s="84">
        <v>0.23</v>
      </c>
      <c r="M174" s="83">
        <f t="shared" si="31"/>
        <v>100</v>
      </c>
      <c r="N174" s="83">
        <f t="shared" si="32"/>
        <v>123</v>
      </c>
      <c r="O174" s="83">
        <f t="shared" si="33"/>
        <v>331.48</v>
      </c>
      <c r="P174" s="83">
        <f t="shared" si="34"/>
        <v>372.9984</v>
      </c>
    </row>
    <row r="175" spans="1:16" s="66" customFormat="1" x14ac:dyDescent="0.25">
      <c r="A175" s="73" t="s">
        <v>595</v>
      </c>
      <c r="B175" s="73" t="s">
        <v>601</v>
      </c>
      <c r="C175" s="73" t="s">
        <v>266</v>
      </c>
      <c r="D175" s="86" t="s">
        <v>569</v>
      </c>
      <c r="E175" s="80">
        <v>1</v>
      </c>
      <c r="F175" s="83">
        <v>231.48</v>
      </c>
      <c r="G175" s="84">
        <v>0.08</v>
      </c>
      <c r="H175" s="83">
        <f t="shared" si="29"/>
        <v>231.48</v>
      </c>
      <c r="I175" s="83">
        <f t="shared" si="30"/>
        <v>249.9984</v>
      </c>
      <c r="J175" s="80">
        <v>1</v>
      </c>
      <c r="K175" s="83">
        <v>100</v>
      </c>
      <c r="L175" s="84">
        <v>0.23</v>
      </c>
      <c r="M175" s="83">
        <f t="shared" si="31"/>
        <v>100</v>
      </c>
      <c r="N175" s="83">
        <f t="shared" si="32"/>
        <v>123</v>
      </c>
      <c r="O175" s="83">
        <f t="shared" si="33"/>
        <v>331.48</v>
      </c>
      <c r="P175" s="83">
        <f t="shared" si="34"/>
        <v>372.9984</v>
      </c>
    </row>
    <row r="176" spans="1:16" s="66" customFormat="1" x14ac:dyDescent="0.25">
      <c r="A176" s="73" t="s">
        <v>602</v>
      </c>
      <c r="B176" s="73" t="s">
        <v>603</v>
      </c>
      <c r="C176" s="73" t="s">
        <v>201</v>
      </c>
      <c r="D176" s="86" t="s">
        <v>569</v>
      </c>
      <c r="E176" s="80">
        <v>1</v>
      </c>
      <c r="F176" s="83">
        <v>231.48</v>
      </c>
      <c r="G176" s="84">
        <v>0.08</v>
      </c>
      <c r="H176" s="83">
        <f t="shared" si="29"/>
        <v>231.48</v>
      </c>
      <c r="I176" s="83">
        <f t="shared" si="30"/>
        <v>249.9984</v>
      </c>
      <c r="J176" s="80">
        <v>1</v>
      </c>
      <c r="K176" s="83">
        <v>100</v>
      </c>
      <c r="L176" s="84">
        <v>0.23</v>
      </c>
      <c r="M176" s="83">
        <f t="shared" si="31"/>
        <v>100</v>
      </c>
      <c r="N176" s="83">
        <f t="shared" si="32"/>
        <v>123</v>
      </c>
      <c r="O176" s="83">
        <f t="shared" si="33"/>
        <v>331.48</v>
      </c>
      <c r="P176" s="83">
        <f t="shared" si="34"/>
        <v>372.9984</v>
      </c>
    </row>
    <row r="177" spans="1:16" s="66" customFormat="1" x14ac:dyDescent="0.25">
      <c r="A177" s="73" t="s">
        <v>602</v>
      </c>
      <c r="B177" s="73" t="s">
        <v>604</v>
      </c>
      <c r="C177" s="73" t="s">
        <v>201</v>
      </c>
      <c r="D177" s="86" t="s">
        <v>569</v>
      </c>
      <c r="E177" s="80">
        <v>1</v>
      </c>
      <c r="F177" s="83">
        <v>231.48</v>
      </c>
      <c r="G177" s="84">
        <v>0.08</v>
      </c>
      <c r="H177" s="83">
        <f t="shared" si="29"/>
        <v>231.48</v>
      </c>
      <c r="I177" s="83">
        <f t="shared" si="30"/>
        <v>249.9984</v>
      </c>
      <c r="J177" s="80">
        <v>1</v>
      </c>
      <c r="K177" s="83">
        <v>100</v>
      </c>
      <c r="L177" s="84">
        <v>0.23</v>
      </c>
      <c r="M177" s="83">
        <f t="shared" si="31"/>
        <v>100</v>
      </c>
      <c r="N177" s="83">
        <f t="shared" si="32"/>
        <v>123</v>
      </c>
      <c r="O177" s="83">
        <f t="shared" si="33"/>
        <v>331.48</v>
      </c>
      <c r="P177" s="83">
        <f t="shared" si="34"/>
        <v>372.9984</v>
      </c>
    </row>
    <row r="178" spans="1:16" s="66" customFormat="1" x14ac:dyDescent="0.25">
      <c r="A178" s="73" t="s">
        <v>595</v>
      </c>
      <c r="B178" s="73" t="s">
        <v>605</v>
      </c>
      <c r="C178" s="73" t="s">
        <v>266</v>
      </c>
      <c r="D178" s="86" t="s">
        <v>569</v>
      </c>
      <c r="E178" s="80">
        <v>1</v>
      </c>
      <c r="F178" s="83">
        <v>231.48</v>
      </c>
      <c r="G178" s="84">
        <v>0.08</v>
      </c>
      <c r="H178" s="83">
        <f t="shared" si="29"/>
        <v>231.48</v>
      </c>
      <c r="I178" s="83">
        <f t="shared" si="30"/>
        <v>249.9984</v>
      </c>
      <c r="J178" s="80">
        <v>1</v>
      </c>
      <c r="K178" s="83">
        <v>100</v>
      </c>
      <c r="L178" s="84">
        <v>0.23</v>
      </c>
      <c r="M178" s="83">
        <f t="shared" si="31"/>
        <v>100</v>
      </c>
      <c r="N178" s="83">
        <f t="shared" si="32"/>
        <v>123</v>
      </c>
      <c r="O178" s="83">
        <f t="shared" si="33"/>
        <v>331.48</v>
      </c>
      <c r="P178" s="83">
        <f t="shared" si="34"/>
        <v>372.9984</v>
      </c>
    </row>
    <row r="179" spans="1:16" s="66" customFormat="1" x14ac:dyDescent="0.25">
      <c r="A179" s="73" t="s">
        <v>595</v>
      </c>
      <c r="B179" s="73" t="s">
        <v>606</v>
      </c>
      <c r="C179" s="73" t="s">
        <v>154</v>
      </c>
      <c r="D179" s="86" t="s">
        <v>569</v>
      </c>
      <c r="E179" s="80">
        <v>1</v>
      </c>
      <c r="F179" s="83">
        <v>231.48</v>
      </c>
      <c r="G179" s="84">
        <v>0.08</v>
      </c>
      <c r="H179" s="83">
        <f t="shared" si="29"/>
        <v>231.48</v>
      </c>
      <c r="I179" s="83">
        <f t="shared" si="30"/>
        <v>249.9984</v>
      </c>
      <c r="J179" s="80">
        <v>1</v>
      </c>
      <c r="K179" s="83">
        <v>100</v>
      </c>
      <c r="L179" s="84">
        <v>0.23</v>
      </c>
      <c r="M179" s="83">
        <f t="shared" si="31"/>
        <v>100</v>
      </c>
      <c r="N179" s="83">
        <f t="shared" si="32"/>
        <v>123</v>
      </c>
      <c r="O179" s="83">
        <f t="shared" si="33"/>
        <v>331.48</v>
      </c>
      <c r="P179" s="83">
        <f t="shared" si="34"/>
        <v>372.9984</v>
      </c>
    </row>
    <row r="180" spans="1:16" s="66" customFormat="1" x14ac:dyDescent="0.25">
      <c r="A180" s="73" t="s">
        <v>592</v>
      </c>
      <c r="B180" s="73" t="s">
        <v>607</v>
      </c>
      <c r="C180" s="73" t="s">
        <v>154</v>
      </c>
      <c r="D180" s="86" t="s">
        <v>569</v>
      </c>
      <c r="E180" s="80">
        <v>1</v>
      </c>
      <c r="F180" s="83">
        <v>231.48</v>
      </c>
      <c r="G180" s="84">
        <v>0.08</v>
      </c>
      <c r="H180" s="83">
        <f t="shared" si="29"/>
        <v>231.48</v>
      </c>
      <c r="I180" s="83">
        <f t="shared" si="30"/>
        <v>249.9984</v>
      </c>
      <c r="J180" s="80">
        <v>1</v>
      </c>
      <c r="K180" s="83">
        <v>100</v>
      </c>
      <c r="L180" s="84">
        <v>0.23</v>
      </c>
      <c r="M180" s="83">
        <f t="shared" si="31"/>
        <v>100</v>
      </c>
      <c r="N180" s="83">
        <f t="shared" si="32"/>
        <v>123</v>
      </c>
      <c r="O180" s="83">
        <f t="shared" si="33"/>
        <v>331.48</v>
      </c>
      <c r="P180" s="83">
        <f t="shared" si="34"/>
        <v>372.9984</v>
      </c>
    </row>
    <row r="181" spans="1:16" s="66" customFormat="1" x14ac:dyDescent="0.25">
      <c r="A181" s="73" t="s">
        <v>595</v>
      </c>
      <c r="B181" s="73" t="s">
        <v>608</v>
      </c>
      <c r="C181" s="73" t="s">
        <v>154</v>
      </c>
      <c r="D181" s="86" t="s">
        <v>569</v>
      </c>
      <c r="E181" s="80">
        <v>1</v>
      </c>
      <c r="F181" s="83">
        <v>231.48</v>
      </c>
      <c r="G181" s="84">
        <v>0.08</v>
      </c>
      <c r="H181" s="83">
        <f t="shared" si="29"/>
        <v>231.48</v>
      </c>
      <c r="I181" s="83">
        <f t="shared" si="30"/>
        <v>249.9984</v>
      </c>
      <c r="J181" s="80">
        <v>1</v>
      </c>
      <c r="K181" s="83">
        <v>100</v>
      </c>
      <c r="L181" s="84">
        <v>0.23</v>
      </c>
      <c r="M181" s="83">
        <f t="shared" si="31"/>
        <v>100</v>
      </c>
      <c r="N181" s="83">
        <f t="shared" si="32"/>
        <v>123</v>
      </c>
      <c r="O181" s="83">
        <f t="shared" si="33"/>
        <v>331.48</v>
      </c>
      <c r="P181" s="83">
        <f t="shared" si="34"/>
        <v>372.9984</v>
      </c>
    </row>
    <row r="182" spans="1:16" s="66" customFormat="1" x14ac:dyDescent="0.25">
      <c r="A182" s="73" t="s">
        <v>592</v>
      </c>
      <c r="B182" s="73" t="s">
        <v>609</v>
      </c>
      <c r="C182" s="73" t="s">
        <v>266</v>
      </c>
      <c r="D182" s="86" t="s">
        <v>569</v>
      </c>
      <c r="E182" s="80">
        <v>1</v>
      </c>
      <c r="F182" s="83">
        <v>231.48</v>
      </c>
      <c r="G182" s="84">
        <v>0.08</v>
      </c>
      <c r="H182" s="83">
        <f t="shared" si="29"/>
        <v>231.48</v>
      </c>
      <c r="I182" s="83">
        <f t="shared" si="30"/>
        <v>249.9984</v>
      </c>
      <c r="J182" s="80">
        <v>1</v>
      </c>
      <c r="K182" s="83">
        <v>100</v>
      </c>
      <c r="L182" s="84">
        <v>0.23</v>
      </c>
      <c r="M182" s="83">
        <f t="shared" si="31"/>
        <v>100</v>
      </c>
      <c r="N182" s="83">
        <f t="shared" si="32"/>
        <v>123</v>
      </c>
      <c r="O182" s="83">
        <f t="shared" si="33"/>
        <v>331.48</v>
      </c>
      <c r="P182" s="83">
        <f t="shared" si="34"/>
        <v>372.9984</v>
      </c>
    </row>
    <row r="183" spans="1:16" s="66" customFormat="1" x14ac:dyDescent="0.25">
      <c r="A183" s="73" t="s">
        <v>592</v>
      </c>
      <c r="B183" s="73" t="s">
        <v>610</v>
      </c>
      <c r="C183" s="73" t="s">
        <v>266</v>
      </c>
      <c r="D183" s="86" t="s">
        <v>569</v>
      </c>
      <c r="E183" s="80">
        <v>1</v>
      </c>
      <c r="F183" s="83">
        <v>231.48</v>
      </c>
      <c r="G183" s="84">
        <v>0.08</v>
      </c>
      <c r="H183" s="83">
        <f t="shared" si="29"/>
        <v>231.48</v>
      </c>
      <c r="I183" s="83">
        <f t="shared" si="30"/>
        <v>249.9984</v>
      </c>
      <c r="J183" s="80">
        <v>1</v>
      </c>
      <c r="K183" s="83">
        <v>100</v>
      </c>
      <c r="L183" s="84">
        <v>0.23</v>
      </c>
      <c r="M183" s="83">
        <f t="shared" si="31"/>
        <v>100</v>
      </c>
      <c r="N183" s="83">
        <f t="shared" si="32"/>
        <v>123</v>
      </c>
      <c r="O183" s="83">
        <f t="shared" si="33"/>
        <v>331.48</v>
      </c>
      <c r="P183" s="83">
        <f t="shared" si="34"/>
        <v>372.9984</v>
      </c>
    </row>
    <row r="184" spans="1:16" s="66" customFormat="1" x14ac:dyDescent="0.25">
      <c r="A184" s="73" t="s">
        <v>592</v>
      </c>
      <c r="B184" s="73" t="s">
        <v>611</v>
      </c>
      <c r="C184" s="73" t="s">
        <v>154</v>
      </c>
      <c r="D184" s="86" t="s">
        <v>569</v>
      </c>
      <c r="E184" s="80">
        <v>1</v>
      </c>
      <c r="F184" s="83">
        <v>231.48</v>
      </c>
      <c r="G184" s="84">
        <v>0.08</v>
      </c>
      <c r="H184" s="83">
        <f t="shared" si="29"/>
        <v>231.48</v>
      </c>
      <c r="I184" s="83">
        <f t="shared" si="30"/>
        <v>249.9984</v>
      </c>
      <c r="J184" s="80">
        <v>1</v>
      </c>
      <c r="K184" s="83">
        <v>100</v>
      </c>
      <c r="L184" s="84">
        <v>0.23</v>
      </c>
      <c r="M184" s="83">
        <f t="shared" si="31"/>
        <v>100</v>
      </c>
      <c r="N184" s="83">
        <f t="shared" si="32"/>
        <v>123</v>
      </c>
      <c r="O184" s="83">
        <f t="shared" si="33"/>
        <v>331.48</v>
      </c>
      <c r="P184" s="83">
        <f t="shared" si="34"/>
        <v>372.9984</v>
      </c>
    </row>
    <row r="185" spans="1:16" s="66" customFormat="1" x14ac:dyDescent="0.25">
      <c r="A185" s="73" t="s">
        <v>592</v>
      </c>
      <c r="B185" s="73" t="s">
        <v>612</v>
      </c>
      <c r="C185" s="73" t="s">
        <v>154</v>
      </c>
      <c r="D185" s="86" t="s">
        <v>569</v>
      </c>
      <c r="E185" s="80">
        <v>1</v>
      </c>
      <c r="F185" s="83">
        <v>231.48</v>
      </c>
      <c r="G185" s="84">
        <v>0.08</v>
      </c>
      <c r="H185" s="83">
        <f t="shared" si="29"/>
        <v>231.48</v>
      </c>
      <c r="I185" s="83">
        <f t="shared" si="30"/>
        <v>249.9984</v>
      </c>
      <c r="J185" s="80">
        <v>1</v>
      </c>
      <c r="K185" s="83">
        <v>100</v>
      </c>
      <c r="L185" s="84">
        <v>0.23</v>
      </c>
      <c r="M185" s="83">
        <f t="shared" si="31"/>
        <v>100</v>
      </c>
      <c r="N185" s="83">
        <f t="shared" si="32"/>
        <v>123</v>
      </c>
      <c r="O185" s="83">
        <f t="shared" si="33"/>
        <v>331.48</v>
      </c>
      <c r="P185" s="83">
        <f t="shared" si="34"/>
        <v>372.9984</v>
      </c>
    </row>
    <row r="186" spans="1:16" s="66" customFormat="1" x14ac:dyDescent="0.25">
      <c r="A186" s="73" t="s">
        <v>592</v>
      </c>
      <c r="B186" s="73" t="s">
        <v>613</v>
      </c>
      <c r="C186" s="73" t="s">
        <v>266</v>
      </c>
      <c r="D186" s="86" t="s">
        <v>569</v>
      </c>
      <c r="E186" s="80">
        <v>1</v>
      </c>
      <c r="F186" s="83">
        <v>231.48</v>
      </c>
      <c r="G186" s="84">
        <v>0.08</v>
      </c>
      <c r="H186" s="83">
        <f t="shared" si="29"/>
        <v>231.48</v>
      </c>
      <c r="I186" s="83">
        <f t="shared" si="30"/>
        <v>249.9984</v>
      </c>
      <c r="J186" s="80">
        <v>1</v>
      </c>
      <c r="K186" s="83">
        <v>100</v>
      </c>
      <c r="L186" s="84">
        <v>0.23</v>
      </c>
      <c r="M186" s="83">
        <f t="shared" si="31"/>
        <v>100</v>
      </c>
      <c r="N186" s="83">
        <f t="shared" si="32"/>
        <v>123</v>
      </c>
      <c r="O186" s="83">
        <f t="shared" si="33"/>
        <v>331.48</v>
      </c>
      <c r="P186" s="83">
        <f t="shared" si="34"/>
        <v>372.9984</v>
      </c>
    </row>
    <row r="187" spans="1:16" s="66" customFormat="1" x14ac:dyDescent="0.25">
      <c r="A187" s="73" t="s">
        <v>592</v>
      </c>
      <c r="B187" s="73" t="s">
        <v>614</v>
      </c>
      <c r="C187" s="73" t="s">
        <v>154</v>
      </c>
      <c r="D187" s="86" t="s">
        <v>569</v>
      </c>
      <c r="E187" s="80">
        <v>1</v>
      </c>
      <c r="F187" s="83">
        <v>231.48</v>
      </c>
      <c r="G187" s="84">
        <v>0.08</v>
      </c>
      <c r="H187" s="83">
        <f t="shared" si="29"/>
        <v>231.48</v>
      </c>
      <c r="I187" s="83">
        <f t="shared" si="30"/>
        <v>249.9984</v>
      </c>
      <c r="J187" s="80">
        <v>1</v>
      </c>
      <c r="K187" s="83">
        <v>100</v>
      </c>
      <c r="L187" s="84">
        <v>0.23</v>
      </c>
      <c r="M187" s="83">
        <f t="shared" si="31"/>
        <v>100</v>
      </c>
      <c r="N187" s="83">
        <f t="shared" si="32"/>
        <v>123</v>
      </c>
      <c r="O187" s="83">
        <f t="shared" si="33"/>
        <v>331.48</v>
      </c>
      <c r="P187" s="83">
        <f t="shared" si="34"/>
        <v>372.9984</v>
      </c>
    </row>
    <row r="188" spans="1:16" s="66" customFormat="1" x14ac:dyDescent="0.25">
      <c r="A188" s="73" t="s">
        <v>592</v>
      </c>
      <c r="B188" s="73" t="s">
        <v>615</v>
      </c>
      <c r="C188" s="73" t="s">
        <v>154</v>
      </c>
      <c r="D188" s="86" t="s">
        <v>569</v>
      </c>
      <c r="E188" s="80">
        <v>1</v>
      </c>
      <c r="F188" s="83">
        <v>231.48</v>
      </c>
      <c r="G188" s="84">
        <v>0.08</v>
      </c>
      <c r="H188" s="83">
        <f t="shared" si="29"/>
        <v>231.48</v>
      </c>
      <c r="I188" s="83">
        <f t="shared" si="30"/>
        <v>249.9984</v>
      </c>
      <c r="J188" s="80">
        <v>1</v>
      </c>
      <c r="K188" s="83">
        <v>100</v>
      </c>
      <c r="L188" s="84">
        <v>0.23</v>
      </c>
      <c r="M188" s="83">
        <f t="shared" si="31"/>
        <v>100</v>
      </c>
      <c r="N188" s="83">
        <f t="shared" si="32"/>
        <v>123</v>
      </c>
      <c r="O188" s="83">
        <f t="shared" si="33"/>
        <v>331.48</v>
      </c>
      <c r="P188" s="83">
        <f t="shared" si="34"/>
        <v>372.9984</v>
      </c>
    </row>
    <row r="189" spans="1:16" s="66" customFormat="1" x14ac:dyDescent="0.25">
      <c r="A189" s="73" t="s">
        <v>595</v>
      </c>
      <c r="B189" s="73" t="s">
        <v>616</v>
      </c>
      <c r="C189" s="73" t="s">
        <v>154</v>
      </c>
      <c r="D189" s="86" t="s">
        <v>569</v>
      </c>
      <c r="E189" s="80">
        <v>1</v>
      </c>
      <c r="F189" s="83">
        <v>231.48</v>
      </c>
      <c r="G189" s="84">
        <v>0.08</v>
      </c>
      <c r="H189" s="83">
        <f t="shared" si="29"/>
        <v>231.48</v>
      </c>
      <c r="I189" s="83">
        <f t="shared" si="30"/>
        <v>249.9984</v>
      </c>
      <c r="J189" s="80">
        <v>1</v>
      </c>
      <c r="K189" s="83">
        <v>100</v>
      </c>
      <c r="L189" s="84">
        <v>0.23</v>
      </c>
      <c r="M189" s="83">
        <f t="shared" si="31"/>
        <v>100</v>
      </c>
      <c r="N189" s="83">
        <f t="shared" si="32"/>
        <v>123</v>
      </c>
      <c r="O189" s="83">
        <f t="shared" si="33"/>
        <v>331.48</v>
      </c>
      <c r="P189" s="83">
        <f t="shared" si="34"/>
        <v>372.9984</v>
      </c>
    </row>
    <row r="190" spans="1:16" s="66" customFormat="1" x14ac:dyDescent="0.25">
      <c r="A190" s="73" t="s">
        <v>595</v>
      </c>
      <c r="B190" s="73" t="s">
        <v>617</v>
      </c>
      <c r="C190" s="73" t="s">
        <v>266</v>
      </c>
      <c r="D190" s="86" t="s">
        <v>569</v>
      </c>
      <c r="E190" s="80">
        <v>1</v>
      </c>
      <c r="F190" s="83">
        <v>231.48</v>
      </c>
      <c r="G190" s="84">
        <v>0.08</v>
      </c>
      <c r="H190" s="83">
        <f t="shared" si="29"/>
        <v>231.48</v>
      </c>
      <c r="I190" s="83">
        <f t="shared" si="30"/>
        <v>249.9984</v>
      </c>
      <c r="J190" s="80">
        <v>1</v>
      </c>
      <c r="K190" s="83">
        <v>100</v>
      </c>
      <c r="L190" s="84">
        <v>0.23</v>
      </c>
      <c r="M190" s="83">
        <f t="shared" si="31"/>
        <v>100</v>
      </c>
      <c r="N190" s="83">
        <f t="shared" si="32"/>
        <v>123</v>
      </c>
      <c r="O190" s="83">
        <f t="shared" si="33"/>
        <v>331.48</v>
      </c>
      <c r="P190" s="83">
        <f t="shared" si="34"/>
        <v>372.9984</v>
      </c>
    </row>
    <row r="191" spans="1:16" s="66" customFormat="1" x14ac:dyDescent="0.25">
      <c r="A191" s="73" t="s">
        <v>595</v>
      </c>
      <c r="B191" s="73" t="s">
        <v>618</v>
      </c>
      <c r="C191" s="73" t="s">
        <v>154</v>
      </c>
      <c r="D191" s="86" t="s">
        <v>569</v>
      </c>
      <c r="E191" s="80">
        <v>1</v>
      </c>
      <c r="F191" s="83">
        <v>231.48</v>
      </c>
      <c r="G191" s="84">
        <v>0.08</v>
      </c>
      <c r="H191" s="83">
        <f t="shared" si="29"/>
        <v>231.48</v>
      </c>
      <c r="I191" s="83">
        <f t="shared" si="30"/>
        <v>249.9984</v>
      </c>
      <c r="J191" s="80">
        <v>1</v>
      </c>
      <c r="K191" s="83">
        <v>100</v>
      </c>
      <c r="L191" s="84">
        <v>0.23</v>
      </c>
      <c r="M191" s="83">
        <f t="shared" si="31"/>
        <v>100</v>
      </c>
      <c r="N191" s="83">
        <f t="shared" si="32"/>
        <v>123</v>
      </c>
      <c r="O191" s="83">
        <f t="shared" si="33"/>
        <v>331.48</v>
      </c>
      <c r="P191" s="83">
        <f t="shared" si="34"/>
        <v>372.9984</v>
      </c>
    </row>
    <row r="192" spans="1:16" s="66" customFormat="1" x14ac:dyDescent="0.25">
      <c r="A192" s="73" t="s">
        <v>595</v>
      </c>
      <c r="B192" s="73" t="s">
        <v>619</v>
      </c>
      <c r="C192" s="73" t="s">
        <v>154</v>
      </c>
      <c r="D192" s="86" t="s">
        <v>569</v>
      </c>
      <c r="E192" s="80">
        <v>1</v>
      </c>
      <c r="F192" s="83">
        <v>231.48</v>
      </c>
      <c r="G192" s="84">
        <v>0.08</v>
      </c>
      <c r="H192" s="83">
        <f t="shared" si="29"/>
        <v>231.48</v>
      </c>
      <c r="I192" s="83">
        <f t="shared" si="30"/>
        <v>249.9984</v>
      </c>
      <c r="J192" s="80">
        <v>1</v>
      </c>
      <c r="K192" s="83">
        <v>100</v>
      </c>
      <c r="L192" s="84">
        <v>0.23</v>
      </c>
      <c r="M192" s="83">
        <f t="shared" si="31"/>
        <v>100</v>
      </c>
      <c r="N192" s="83">
        <f t="shared" si="32"/>
        <v>123</v>
      </c>
      <c r="O192" s="83">
        <f t="shared" si="33"/>
        <v>331.48</v>
      </c>
      <c r="P192" s="83">
        <f t="shared" si="34"/>
        <v>372.9984</v>
      </c>
    </row>
    <row r="193" spans="1:16" s="66" customFormat="1" x14ac:dyDescent="0.25">
      <c r="A193" s="73" t="s">
        <v>595</v>
      </c>
      <c r="B193" s="73" t="s">
        <v>620</v>
      </c>
      <c r="C193" s="73" t="s">
        <v>266</v>
      </c>
      <c r="D193" s="86" t="s">
        <v>569</v>
      </c>
      <c r="E193" s="80">
        <v>1</v>
      </c>
      <c r="F193" s="83">
        <v>231.48</v>
      </c>
      <c r="G193" s="84">
        <v>0.08</v>
      </c>
      <c r="H193" s="83">
        <f t="shared" si="29"/>
        <v>231.48</v>
      </c>
      <c r="I193" s="83">
        <f t="shared" si="30"/>
        <v>249.9984</v>
      </c>
      <c r="J193" s="80">
        <v>1</v>
      </c>
      <c r="K193" s="83">
        <v>100</v>
      </c>
      <c r="L193" s="84">
        <v>0.23</v>
      </c>
      <c r="M193" s="83">
        <f t="shared" si="31"/>
        <v>100</v>
      </c>
      <c r="N193" s="83">
        <f t="shared" si="32"/>
        <v>123</v>
      </c>
      <c r="O193" s="83">
        <f t="shared" si="33"/>
        <v>331.48</v>
      </c>
      <c r="P193" s="83">
        <f t="shared" si="34"/>
        <v>372.9984</v>
      </c>
    </row>
    <row r="194" spans="1:16" s="66" customFormat="1" x14ac:dyDescent="0.25">
      <c r="A194" s="73" t="s">
        <v>595</v>
      </c>
      <c r="B194" s="73" t="s">
        <v>621</v>
      </c>
      <c r="C194" s="73" t="s">
        <v>266</v>
      </c>
      <c r="D194" s="86" t="s">
        <v>569</v>
      </c>
      <c r="E194" s="80">
        <v>1</v>
      </c>
      <c r="F194" s="83">
        <v>231.48</v>
      </c>
      <c r="G194" s="84">
        <v>0.08</v>
      </c>
      <c r="H194" s="83">
        <f t="shared" si="29"/>
        <v>231.48</v>
      </c>
      <c r="I194" s="83">
        <f t="shared" si="30"/>
        <v>249.9984</v>
      </c>
      <c r="J194" s="80">
        <v>1</v>
      </c>
      <c r="K194" s="83">
        <v>100</v>
      </c>
      <c r="L194" s="84">
        <v>0.23</v>
      </c>
      <c r="M194" s="83">
        <f t="shared" si="31"/>
        <v>100</v>
      </c>
      <c r="N194" s="83">
        <f t="shared" si="32"/>
        <v>123</v>
      </c>
      <c r="O194" s="83">
        <f t="shared" si="33"/>
        <v>331.48</v>
      </c>
      <c r="P194" s="83">
        <f t="shared" si="34"/>
        <v>372.9984</v>
      </c>
    </row>
    <row r="195" spans="1:16" s="66" customFormat="1" ht="30" x14ac:dyDescent="0.25">
      <c r="A195" s="73" t="s">
        <v>595</v>
      </c>
      <c r="B195" s="73" t="s">
        <v>622</v>
      </c>
      <c r="C195" s="73" t="s">
        <v>193</v>
      </c>
      <c r="D195" s="86" t="s">
        <v>569</v>
      </c>
      <c r="E195" s="80">
        <v>1</v>
      </c>
      <c r="F195" s="83">
        <v>231.48</v>
      </c>
      <c r="G195" s="84">
        <v>0.08</v>
      </c>
      <c r="H195" s="83">
        <f t="shared" si="29"/>
        <v>231.48</v>
      </c>
      <c r="I195" s="83">
        <f t="shared" si="30"/>
        <v>249.9984</v>
      </c>
      <c r="J195" s="80">
        <v>1</v>
      </c>
      <c r="K195" s="83">
        <v>100</v>
      </c>
      <c r="L195" s="84">
        <v>0.23</v>
      </c>
      <c r="M195" s="83">
        <f t="shared" si="31"/>
        <v>100</v>
      </c>
      <c r="N195" s="83">
        <f t="shared" si="32"/>
        <v>123</v>
      </c>
      <c r="O195" s="83">
        <f t="shared" si="33"/>
        <v>331.48</v>
      </c>
      <c r="P195" s="83">
        <f t="shared" si="34"/>
        <v>372.9984</v>
      </c>
    </row>
    <row r="196" spans="1:16" s="66" customFormat="1" x14ac:dyDescent="0.25">
      <c r="A196" s="73" t="s">
        <v>595</v>
      </c>
      <c r="B196" s="73" t="s">
        <v>623</v>
      </c>
      <c r="C196" s="73" t="s">
        <v>266</v>
      </c>
      <c r="D196" s="86" t="s">
        <v>569</v>
      </c>
      <c r="E196" s="80">
        <v>1</v>
      </c>
      <c r="F196" s="83">
        <v>231.48</v>
      </c>
      <c r="G196" s="84">
        <v>0.08</v>
      </c>
      <c r="H196" s="83">
        <f t="shared" ref="H196:H227" si="35">F196*E196</f>
        <v>231.48</v>
      </c>
      <c r="I196" s="83">
        <f t="shared" ref="I196:I227" si="36">H196*1.08</f>
        <v>249.9984</v>
      </c>
      <c r="J196" s="80">
        <v>1</v>
      </c>
      <c r="K196" s="83">
        <v>100</v>
      </c>
      <c r="L196" s="84">
        <v>0.23</v>
      </c>
      <c r="M196" s="83">
        <f t="shared" ref="M196:M227" si="37">K196*J196</f>
        <v>100</v>
      </c>
      <c r="N196" s="83">
        <f t="shared" ref="N196:N227" si="38">M196*1.23</f>
        <v>123</v>
      </c>
      <c r="O196" s="83">
        <f t="shared" ref="O196:O227" si="39">M196+H196</f>
        <v>331.48</v>
      </c>
      <c r="P196" s="83">
        <f t="shared" ref="P196:P227" si="40">N196+I196</f>
        <v>372.9984</v>
      </c>
    </row>
    <row r="197" spans="1:16" s="66" customFormat="1" x14ac:dyDescent="0.25">
      <c r="A197" s="73" t="s">
        <v>595</v>
      </c>
      <c r="B197" s="73" t="s">
        <v>624</v>
      </c>
      <c r="C197" s="73" t="s">
        <v>154</v>
      </c>
      <c r="D197" s="86" t="s">
        <v>569</v>
      </c>
      <c r="E197" s="80">
        <v>1</v>
      </c>
      <c r="F197" s="83">
        <v>231.48</v>
      </c>
      <c r="G197" s="84">
        <v>0.08</v>
      </c>
      <c r="H197" s="83">
        <f t="shared" si="35"/>
        <v>231.48</v>
      </c>
      <c r="I197" s="83">
        <f t="shared" si="36"/>
        <v>249.9984</v>
      </c>
      <c r="J197" s="80">
        <v>1</v>
      </c>
      <c r="K197" s="83">
        <v>100</v>
      </c>
      <c r="L197" s="84">
        <v>0.23</v>
      </c>
      <c r="M197" s="83">
        <f t="shared" si="37"/>
        <v>100</v>
      </c>
      <c r="N197" s="83">
        <f t="shared" si="38"/>
        <v>123</v>
      </c>
      <c r="O197" s="83">
        <f t="shared" si="39"/>
        <v>331.48</v>
      </c>
      <c r="P197" s="83">
        <f t="shared" si="40"/>
        <v>372.9984</v>
      </c>
    </row>
    <row r="198" spans="1:16" s="66" customFormat="1" x14ac:dyDescent="0.25">
      <c r="A198" s="73" t="s">
        <v>595</v>
      </c>
      <c r="B198" s="73" t="s">
        <v>625</v>
      </c>
      <c r="C198" s="73" t="s">
        <v>266</v>
      </c>
      <c r="D198" s="86" t="s">
        <v>569</v>
      </c>
      <c r="E198" s="80">
        <v>1</v>
      </c>
      <c r="F198" s="83">
        <v>231.48</v>
      </c>
      <c r="G198" s="84">
        <v>0.08</v>
      </c>
      <c r="H198" s="83">
        <f t="shared" si="35"/>
        <v>231.48</v>
      </c>
      <c r="I198" s="83">
        <f t="shared" si="36"/>
        <v>249.9984</v>
      </c>
      <c r="J198" s="80">
        <v>1</v>
      </c>
      <c r="K198" s="83">
        <v>100</v>
      </c>
      <c r="L198" s="84">
        <v>0.23</v>
      </c>
      <c r="M198" s="83">
        <f t="shared" si="37"/>
        <v>100</v>
      </c>
      <c r="N198" s="83">
        <f t="shared" si="38"/>
        <v>123</v>
      </c>
      <c r="O198" s="83">
        <f t="shared" si="39"/>
        <v>331.48</v>
      </c>
      <c r="P198" s="83">
        <f t="shared" si="40"/>
        <v>372.9984</v>
      </c>
    </row>
    <row r="199" spans="1:16" s="66" customFormat="1" x14ac:dyDescent="0.25">
      <c r="A199" s="73" t="s">
        <v>595</v>
      </c>
      <c r="B199" s="73" t="s">
        <v>626</v>
      </c>
      <c r="C199" s="73" t="s">
        <v>154</v>
      </c>
      <c r="D199" s="86" t="s">
        <v>569</v>
      </c>
      <c r="E199" s="80">
        <v>1</v>
      </c>
      <c r="F199" s="83">
        <v>231.48</v>
      </c>
      <c r="G199" s="84">
        <v>0.08</v>
      </c>
      <c r="H199" s="83">
        <f t="shared" si="35"/>
        <v>231.48</v>
      </c>
      <c r="I199" s="83">
        <f t="shared" si="36"/>
        <v>249.9984</v>
      </c>
      <c r="J199" s="80">
        <v>1</v>
      </c>
      <c r="K199" s="83">
        <v>100</v>
      </c>
      <c r="L199" s="84">
        <v>0.23</v>
      </c>
      <c r="M199" s="83">
        <f t="shared" si="37"/>
        <v>100</v>
      </c>
      <c r="N199" s="83">
        <f t="shared" si="38"/>
        <v>123</v>
      </c>
      <c r="O199" s="83">
        <f t="shared" si="39"/>
        <v>331.48</v>
      </c>
      <c r="P199" s="83">
        <f t="shared" si="40"/>
        <v>372.9984</v>
      </c>
    </row>
    <row r="200" spans="1:16" s="66" customFormat="1" x14ac:dyDescent="0.25">
      <c r="A200" s="73" t="s">
        <v>592</v>
      </c>
      <c r="B200" s="73" t="s">
        <v>627</v>
      </c>
      <c r="C200" s="73" t="s">
        <v>266</v>
      </c>
      <c r="D200" s="86" t="s">
        <v>569</v>
      </c>
      <c r="E200" s="80">
        <v>1</v>
      </c>
      <c r="F200" s="83">
        <v>231.48</v>
      </c>
      <c r="G200" s="84">
        <v>0.08</v>
      </c>
      <c r="H200" s="83">
        <f t="shared" si="35"/>
        <v>231.48</v>
      </c>
      <c r="I200" s="83">
        <f t="shared" si="36"/>
        <v>249.9984</v>
      </c>
      <c r="J200" s="80">
        <v>1</v>
      </c>
      <c r="K200" s="83">
        <v>100</v>
      </c>
      <c r="L200" s="84">
        <v>0.23</v>
      </c>
      <c r="M200" s="83">
        <f t="shared" si="37"/>
        <v>100</v>
      </c>
      <c r="N200" s="83">
        <f t="shared" si="38"/>
        <v>123</v>
      </c>
      <c r="O200" s="83">
        <f t="shared" si="39"/>
        <v>331.48</v>
      </c>
      <c r="P200" s="83">
        <f t="shared" si="40"/>
        <v>372.9984</v>
      </c>
    </row>
    <row r="201" spans="1:16" s="66" customFormat="1" x14ac:dyDescent="0.25">
      <c r="A201" s="73" t="s">
        <v>595</v>
      </c>
      <c r="B201" s="73" t="s">
        <v>628</v>
      </c>
      <c r="C201" s="73" t="s">
        <v>266</v>
      </c>
      <c r="D201" s="86" t="s">
        <v>569</v>
      </c>
      <c r="E201" s="80">
        <v>1</v>
      </c>
      <c r="F201" s="83">
        <v>231.48</v>
      </c>
      <c r="G201" s="84">
        <v>0.08</v>
      </c>
      <c r="H201" s="83">
        <f t="shared" si="35"/>
        <v>231.48</v>
      </c>
      <c r="I201" s="83">
        <f t="shared" si="36"/>
        <v>249.9984</v>
      </c>
      <c r="J201" s="80">
        <v>1</v>
      </c>
      <c r="K201" s="83">
        <v>100</v>
      </c>
      <c r="L201" s="84">
        <v>0.23</v>
      </c>
      <c r="M201" s="83">
        <f t="shared" si="37"/>
        <v>100</v>
      </c>
      <c r="N201" s="83">
        <f t="shared" si="38"/>
        <v>123</v>
      </c>
      <c r="O201" s="83">
        <f t="shared" si="39"/>
        <v>331.48</v>
      </c>
      <c r="P201" s="83">
        <f t="shared" si="40"/>
        <v>372.9984</v>
      </c>
    </row>
    <row r="202" spans="1:16" s="66" customFormat="1" x14ac:dyDescent="0.25">
      <c r="A202" s="73" t="s">
        <v>595</v>
      </c>
      <c r="B202" s="73" t="s">
        <v>629</v>
      </c>
      <c r="C202" s="73" t="s">
        <v>266</v>
      </c>
      <c r="D202" s="86" t="s">
        <v>569</v>
      </c>
      <c r="E202" s="80">
        <v>1</v>
      </c>
      <c r="F202" s="83">
        <v>231.48</v>
      </c>
      <c r="G202" s="84">
        <v>0.08</v>
      </c>
      <c r="H202" s="83">
        <f t="shared" si="35"/>
        <v>231.48</v>
      </c>
      <c r="I202" s="83">
        <f t="shared" si="36"/>
        <v>249.9984</v>
      </c>
      <c r="J202" s="80">
        <v>1</v>
      </c>
      <c r="K202" s="83">
        <v>100</v>
      </c>
      <c r="L202" s="84">
        <v>0.23</v>
      </c>
      <c r="M202" s="83">
        <f t="shared" si="37"/>
        <v>100</v>
      </c>
      <c r="N202" s="83">
        <f t="shared" si="38"/>
        <v>123</v>
      </c>
      <c r="O202" s="83">
        <f t="shared" si="39"/>
        <v>331.48</v>
      </c>
      <c r="P202" s="83">
        <f t="shared" si="40"/>
        <v>372.9984</v>
      </c>
    </row>
    <row r="203" spans="1:16" s="66" customFormat="1" x14ac:dyDescent="0.25">
      <c r="A203" s="73" t="s">
        <v>595</v>
      </c>
      <c r="B203" s="73" t="s">
        <v>630</v>
      </c>
      <c r="C203" s="73" t="s">
        <v>266</v>
      </c>
      <c r="D203" s="86" t="s">
        <v>569</v>
      </c>
      <c r="E203" s="80">
        <v>1</v>
      </c>
      <c r="F203" s="83">
        <v>231.48</v>
      </c>
      <c r="G203" s="84">
        <v>0.08</v>
      </c>
      <c r="H203" s="83">
        <f t="shared" si="35"/>
        <v>231.48</v>
      </c>
      <c r="I203" s="83">
        <f t="shared" si="36"/>
        <v>249.9984</v>
      </c>
      <c r="J203" s="80">
        <v>1</v>
      </c>
      <c r="K203" s="83">
        <v>100</v>
      </c>
      <c r="L203" s="84">
        <v>0.23</v>
      </c>
      <c r="M203" s="83">
        <f t="shared" si="37"/>
        <v>100</v>
      </c>
      <c r="N203" s="83">
        <f t="shared" si="38"/>
        <v>123</v>
      </c>
      <c r="O203" s="83">
        <f t="shared" si="39"/>
        <v>331.48</v>
      </c>
      <c r="P203" s="83">
        <f t="shared" si="40"/>
        <v>372.9984</v>
      </c>
    </row>
    <row r="204" spans="1:16" s="66" customFormat="1" ht="30" x14ac:dyDescent="0.25">
      <c r="A204" s="73" t="s">
        <v>701</v>
      </c>
      <c r="B204" s="73" t="s">
        <v>213</v>
      </c>
      <c r="C204" s="73" t="s">
        <v>153</v>
      </c>
      <c r="D204" s="86" t="s">
        <v>809</v>
      </c>
      <c r="E204" s="80">
        <v>1</v>
      </c>
      <c r="F204" s="83">
        <v>231.48</v>
      </c>
      <c r="G204" s="84">
        <v>0.08</v>
      </c>
      <c r="H204" s="83">
        <f t="shared" si="35"/>
        <v>231.48</v>
      </c>
      <c r="I204" s="83">
        <f t="shared" si="36"/>
        <v>249.9984</v>
      </c>
      <c r="J204" s="80">
        <v>1</v>
      </c>
      <c r="K204" s="83">
        <v>100</v>
      </c>
      <c r="L204" s="84">
        <v>0.23</v>
      </c>
      <c r="M204" s="83">
        <f t="shared" si="37"/>
        <v>100</v>
      </c>
      <c r="N204" s="83">
        <f t="shared" si="38"/>
        <v>123</v>
      </c>
      <c r="O204" s="83">
        <f t="shared" si="39"/>
        <v>331.48</v>
      </c>
      <c r="P204" s="83">
        <f t="shared" si="40"/>
        <v>372.9984</v>
      </c>
    </row>
    <row r="205" spans="1:16" s="66" customFormat="1" ht="30" x14ac:dyDescent="0.25">
      <c r="A205" s="73" t="s">
        <v>701</v>
      </c>
      <c r="B205" s="73" t="s">
        <v>211</v>
      </c>
      <c r="C205" s="73" t="s">
        <v>153</v>
      </c>
      <c r="D205" s="86" t="s">
        <v>809</v>
      </c>
      <c r="E205" s="80">
        <v>1</v>
      </c>
      <c r="F205" s="83">
        <v>231.48</v>
      </c>
      <c r="G205" s="84">
        <v>0.08</v>
      </c>
      <c r="H205" s="83">
        <f t="shared" si="35"/>
        <v>231.48</v>
      </c>
      <c r="I205" s="83">
        <f t="shared" si="36"/>
        <v>249.9984</v>
      </c>
      <c r="J205" s="80">
        <v>1</v>
      </c>
      <c r="K205" s="83">
        <v>100</v>
      </c>
      <c r="L205" s="84">
        <v>0.23</v>
      </c>
      <c r="M205" s="83">
        <f t="shared" si="37"/>
        <v>100</v>
      </c>
      <c r="N205" s="83">
        <f t="shared" si="38"/>
        <v>123</v>
      </c>
      <c r="O205" s="83">
        <f t="shared" si="39"/>
        <v>331.48</v>
      </c>
      <c r="P205" s="83">
        <f t="shared" si="40"/>
        <v>372.9984</v>
      </c>
    </row>
    <row r="206" spans="1:16" s="66" customFormat="1" ht="30" x14ac:dyDescent="0.25">
      <c r="A206" s="73" t="s">
        <v>210</v>
      </c>
      <c r="B206" s="73" t="s">
        <v>212</v>
      </c>
      <c r="C206" s="73" t="s">
        <v>153</v>
      </c>
      <c r="D206" s="86" t="s">
        <v>809</v>
      </c>
      <c r="E206" s="80">
        <v>1</v>
      </c>
      <c r="F206" s="83">
        <v>231.48</v>
      </c>
      <c r="G206" s="84">
        <v>0.08</v>
      </c>
      <c r="H206" s="83">
        <f t="shared" si="35"/>
        <v>231.48</v>
      </c>
      <c r="I206" s="83">
        <f t="shared" si="36"/>
        <v>249.9984</v>
      </c>
      <c r="J206" s="80">
        <v>1</v>
      </c>
      <c r="K206" s="83">
        <v>100</v>
      </c>
      <c r="L206" s="84">
        <v>0.23</v>
      </c>
      <c r="M206" s="83">
        <f t="shared" si="37"/>
        <v>100</v>
      </c>
      <c r="N206" s="83">
        <f t="shared" si="38"/>
        <v>123</v>
      </c>
      <c r="O206" s="83">
        <f t="shared" si="39"/>
        <v>331.48</v>
      </c>
      <c r="P206" s="83">
        <f t="shared" si="40"/>
        <v>372.9984</v>
      </c>
    </row>
    <row r="207" spans="1:16" s="66" customFormat="1" ht="30" x14ac:dyDescent="0.25">
      <c r="A207" s="73" t="s">
        <v>214</v>
      </c>
      <c r="B207" s="73" t="s">
        <v>215</v>
      </c>
      <c r="C207" s="73" t="s">
        <v>153</v>
      </c>
      <c r="D207" s="86" t="s">
        <v>809</v>
      </c>
      <c r="E207" s="80">
        <v>1</v>
      </c>
      <c r="F207" s="83">
        <v>231.48</v>
      </c>
      <c r="G207" s="84">
        <v>0.08</v>
      </c>
      <c r="H207" s="83">
        <f t="shared" si="35"/>
        <v>231.48</v>
      </c>
      <c r="I207" s="83">
        <f t="shared" si="36"/>
        <v>249.9984</v>
      </c>
      <c r="J207" s="80">
        <v>1</v>
      </c>
      <c r="K207" s="83">
        <v>100</v>
      </c>
      <c r="L207" s="84">
        <v>0.23</v>
      </c>
      <c r="M207" s="83">
        <f t="shared" si="37"/>
        <v>100</v>
      </c>
      <c r="N207" s="83">
        <f t="shared" si="38"/>
        <v>123</v>
      </c>
      <c r="O207" s="83">
        <f t="shared" si="39"/>
        <v>331.48</v>
      </c>
      <c r="P207" s="83">
        <f t="shared" si="40"/>
        <v>372.9984</v>
      </c>
    </row>
    <row r="208" spans="1:16" s="66" customFormat="1" ht="60" x14ac:dyDescent="0.25">
      <c r="A208" s="73" t="s">
        <v>216</v>
      </c>
      <c r="B208" s="73" t="s">
        <v>217</v>
      </c>
      <c r="C208" s="73" t="s">
        <v>152</v>
      </c>
      <c r="D208" s="86" t="s">
        <v>809</v>
      </c>
      <c r="E208" s="80">
        <v>1</v>
      </c>
      <c r="F208" s="83">
        <v>231.48</v>
      </c>
      <c r="G208" s="84">
        <v>0.08</v>
      </c>
      <c r="H208" s="83">
        <f t="shared" si="35"/>
        <v>231.48</v>
      </c>
      <c r="I208" s="83">
        <f t="shared" si="36"/>
        <v>249.9984</v>
      </c>
      <c r="J208" s="80">
        <v>1</v>
      </c>
      <c r="K208" s="83">
        <v>100</v>
      </c>
      <c r="L208" s="84">
        <v>0.23</v>
      </c>
      <c r="M208" s="83">
        <f t="shared" si="37"/>
        <v>100</v>
      </c>
      <c r="N208" s="83">
        <f t="shared" si="38"/>
        <v>123</v>
      </c>
      <c r="O208" s="83">
        <f t="shared" si="39"/>
        <v>331.48</v>
      </c>
      <c r="P208" s="83">
        <f t="shared" si="40"/>
        <v>372.9984</v>
      </c>
    </row>
    <row r="209" spans="1:16" s="66" customFormat="1" ht="60" x14ac:dyDescent="0.25">
      <c r="A209" s="73" t="s">
        <v>701</v>
      </c>
      <c r="B209" s="73" t="s">
        <v>218</v>
      </c>
      <c r="C209" s="73" t="s">
        <v>152</v>
      </c>
      <c r="D209" s="86" t="s">
        <v>810</v>
      </c>
      <c r="E209" s="80">
        <v>1</v>
      </c>
      <c r="F209" s="83">
        <v>231.48</v>
      </c>
      <c r="G209" s="84">
        <v>0.08</v>
      </c>
      <c r="H209" s="83">
        <f t="shared" si="35"/>
        <v>231.48</v>
      </c>
      <c r="I209" s="83">
        <f t="shared" si="36"/>
        <v>249.9984</v>
      </c>
      <c r="J209" s="80">
        <v>1</v>
      </c>
      <c r="K209" s="83">
        <v>100</v>
      </c>
      <c r="L209" s="84">
        <v>0.23</v>
      </c>
      <c r="M209" s="83">
        <f t="shared" si="37"/>
        <v>100</v>
      </c>
      <c r="N209" s="83">
        <f t="shared" si="38"/>
        <v>123</v>
      </c>
      <c r="O209" s="83">
        <f t="shared" si="39"/>
        <v>331.48</v>
      </c>
      <c r="P209" s="83">
        <f t="shared" si="40"/>
        <v>372.9984</v>
      </c>
    </row>
    <row r="210" spans="1:16" s="66" customFormat="1" ht="60" x14ac:dyDescent="0.25">
      <c r="A210" s="73" t="s">
        <v>220</v>
      </c>
      <c r="B210" s="73">
        <v>24391891</v>
      </c>
      <c r="C210" s="73" t="s">
        <v>152</v>
      </c>
      <c r="D210" s="86" t="s">
        <v>702</v>
      </c>
      <c r="E210" s="80">
        <v>0</v>
      </c>
      <c r="F210" s="83">
        <v>0</v>
      </c>
      <c r="G210" s="84">
        <v>0.08</v>
      </c>
      <c r="H210" s="83">
        <f t="shared" si="35"/>
        <v>0</v>
      </c>
      <c r="I210" s="83">
        <f t="shared" si="36"/>
        <v>0</v>
      </c>
      <c r="J210" s="80">
        <v>1</v>
      </c>
      <c r="K210" s="83">
        <v>100</v>
      </c>
      <c r="L210" s="84">
        <v>0.23</v>
      </c>
      <c r="M210" s="83">
        <f t="shared" si="37"/>
        <v>100</v>
      </c>
      <c r="N210" s="83">
        <f t="shared" si="38"/>
        <v>123</v>
      </c>
      <c r="O210" s="83">
        <f t="shared" si="39"/>
        <v>100</v>
      </c>
      <c r="P210" s="83">
        <f t="shared" si="40"/>
        <v>123</v>
      </c>
    </row>
    <row r="211" spans="1:16" s="66" customFormat="1" ht="60" x14ac:dyDescent="0.25">
      <c r="A211" s="73" t="s">
        <v>220</v>
      </c>
      <c r="B211" s="73" t="s">
        <v>236</v>
      </c>
      <c r="C211" s="73" t="s">
        <v>152</v>
      </c>
      <c r="D211" s="86" t="s">
        <v>809</v>
      </c>
      <c r="E211" s="80">
        <v>1</v>
      </c>
      <c r="F211" s="83">
        <v>231.48</v>
      </c>
      <c r="G211" s="84">
        <v>0.08</v>
      </c>
      <c r="H211" s="83">
        <f t="shared" si="35"/>
        <v>231.48</v>
      </c>
      <c r="I211" s="83">
        <f t="shared" si="36"/>
        <v>249.9984</v>
      </c>
      <c r="J211" s="80">
        <v>1</v>
      </c>
      <c r="K211" s="83">
        <v>100</v>
      </c>
      <c r="L211" s="84">
        <v>0.23</v>
      </c>
      <c r="M211" s="83">
        <f t="shared" si="37"/>
        <v>100</v>
      </c>
      <c r="N211" s="83">
        <f t="shared" si="38"/>
        <v>123</v>
      </c>
      <c r="O211" s="83">
        <f t="shared" si="39"/>
        <v>331.48</v>
      </c>
      <c r="P211" s="83">
        <f t="shared" si="40"/>
        <v>372.9984</v>
      </c>
    </row>
    <row r="212" spans="1:16" s="66" customFormat="1" ht="60" x14ac:dyDescent="0.25">
      <c r="A212" s="73" t="s">
        <v>553</v>
      </c>
      <c r="B212" s="73" t="s">
        <v>241</v>
      </c>
      <c r="C212" s="73" t="s">
        <v>152</v>
      </c>
      <c r="D212" s="86" t="s">
        <v>811</v>
      </c>
      <c r="E212" s="80">
        <v>1</v>
      </c>
      <c r="F212" s="83">
        <v>231.48</v>
      </c>
      <c r="G212" s="84">
        <v>0.08</v>
      </c>
      <c r="H212" s="83">
        <f t="shared" si="35"/>
        <v>231.48</v>
      </c>
      <c r="I212" s="83">
        <f t="shared" si="36"/>
        <v>249.9984</v>
      </c>
      <c r="J212" s="80">
        <v>1</v>
      </c>
      <c r="K212" s="83">
        <v>100</v>
      </c>
      <c r="L212" s="84">
        <v>0.23</v>
      </c>
      <c r="M212" s="83">
        <f t="shared" si="37"/>
        <v>100</v>
      </c>
      <c r="N212" s="83">
        <f t="shared" si="38"/>
        <v>123</v>
      </c>
      <c r="O212" s="83">
        <f t="shared" si="39"/>
        <v>331.48</v>
      </c>
      <c r="P212" s="83">
        <f t="shared" si="40"/>
        <v>372.9984</v>
      </c>
    </row>
    <row r="213" spans="1:16" s="66" customFormat="1" ht="60" x14ac:dyDescent="0.25">
      <c r="A213" s="73" t="s">
        <v>553</v>
      </c>
      <c r="B213" s="73" t="s">
        <v>242</v>
      </c>
      <c r="C213" s="73" t="s">
        <v>152</v>
      </c>
      <c r="D213" s="86" t="s">
        <v>703</v>
      </c>
      <c r="E213" s="80">
        <v>1</v>
      </c>
      <c r="F213" s="83">
        <v>231.48</v>
      </c>
      <c r="G213" s="84">
        <v>0.08</v>
      </c>
      <c r="H213" s="83">
        <f t="shared" si="35"/>
        <v>231.48</v>
      </c>
      <c r="I213" s="83">
        <f t="shared" si="36"/>
        <v>249.9984</v>
      </c>
      <c r="J213" s="80">
        <v>1</v>
      </c>
      <c r="K213" s="83">
        <v>100</v>
      </c>
      <c r="L213" s="84">
        <v>0.23</v>
      </c>
      <c r="M213" s="83">
        <f t="shared" si="37"/>
        <v>100</v>
      </c>
      <c r="N213" s="83">
        <f t="shared" si="38"/>
        <v>123</v>
      </c>
      <c r="O213" s="83">
        <f t="shared" si="39"/>
        <v>331.48</v>
      </c>
      <c r="P213" s="83">
        <f t="shared" si="40"/>
        <v>372.9984</v>
      </c>
    </row>
    <row r="214" spans="1:16" s="66" customFormat="1" ht="30" x14ac:dyDescent="0.25">
      <c r="A214" s="73" t="s">
        <v>220</v>
      </c>
      <c r="B214" s="73" t="s">
        <v>221</v>
      </c>
      <c r="C214" s="73" t="s">
        <v>182</v>
      </c>
      <c r="D214" s="86" t="s">
        <v>809</v>
      </c>
      <c r="E214" s="80">
        <v>2</v>
      </c>
      <c r="F214" s="83">
        <v>231.48</v>
      </c>
      <c r="G214" s="84">
        <v>0.08</v>
      </c>
      <c r="H214" s="83">
        <f t="shared" si="35"/>
        <v>462.96</v>
      </c>
      <c r="I214" s="83">
        <f t="shared" si="36"/>
        <v>499.99680000000001</v>
      </c>
      <c r="J214" s="80">
        <v>1</v>
      </c>
      <c r="K214" s="83">
        <v>100</v>
      </c>
      <c r="L214" s="84">
        <v>0.23</v>
      </c>
      <c r="M214" s="83">
        <f t="shared" si="37"/>
        <v>100</v>
      </c>
      <c r="N214" s="83">
        <f t="shared" si="38"/>
        <v>123</v>
      </c>
      <c r="O214" s="83">
        <f t="shared" si="39"/>
        <v>562.96</v>
      </c>
      <c r="P214" s="83">
        <f t="shared" si="40"/>
        <v>622.99680000000001</v>
      </c>
    </row>
    <row r="215" spans="1:16" s="66" customFormat="1" ht="30" x14ac:dyDescent="0.25">
      <c r="A215" s="73" t="s">
        <v>222</v>
      </c>
      <c r="B215" s="73" t="s">
        <v>223</v>
      </c>
      <c r="C215" s="73" t="s">
        <v>202</v>
      </c>
      <c r="D215" s="86" t="s">
        <v>809</v>
      </c>
      <c r="E215" s="80">
        <v>2</v>
      </c>
      <c r="F215" s="83">
        <v>231.48</v>
      </c>
      <c r="G215" s="84">
        <v>0.08</v>
      </c>
      <c r="H215" s="83">
        <f t="shared" si="35"/>
        <v>462.96</v>
      </c>
      <c r="I215" s="83">
        <f t="shared" si="36"/>
        <v>499.99680000000001</v>
      </c>
      <c r="J215" s="80">
        <v>1</v>
      </c>
      <c r="K215" s="83">
        <v>100</v>
      </c>
      <c r="L215" s="84">
        <v>0.23</v>
      </c>
      <c r="M215" s="83">
        <f t="shared" si="37"/>
        <v>100</v>
      </c>
      <c r="N215" s="83">
        <f t="shared" si="38"/>
        <v>123</v>
      </c>
      <c r="O215" s="83">
        <f t="shared" si="39"/>
        <v>562.96</v>
      </c>
      <c r="P215" s="83">
        <f t="shared" si="40"/>
        <v>622.99680000000001</v>
      </c>
    </row>
    <row r="216" spans="1:16" s="66" customFormat="1" ht="30" x14ac:dyDescent="0.25">
      <c r="A216" s="73" t="s">
        <v>222</v>
      </c>
      <c r="B216" s="73" t="s">
        <v>224</v>
      </c>
      <c r="C216" s="73" t="s">
        <v>202</v>
      </c>
      <c r="D216" s="86" t="s">
        <v>809</v>
      </c>
      <c r="E216" s="80">
        <v>2</v>
      </c>
      <c r="F216" s="83">
        <v>231.48</v>
      </c>
      <c r="G216" s="84">
        <v>0.08</v>
      </c>
      <c r="H216" s="83">
        <f t="shared" si="35"/>
        <v>462.96</v>
      </c>
      <c r="I216" s="83">
        <f t="shared" si="36"/>
        <v>499.99680000000001</v>
      </c>
      <c r="J216" s="80">
        <v>1</v>
      </c>
      <c r="K216" s="83">
        <v>100</v>
      </c>
      <c r="L216" s="84">
        <v>0.23</v>
      </c>
      <c r="M216" s="83">
        <f t="shared" si="37"/>
        <v>100</v>
      </c>
      <c r="N216" s="83">
        <f t="shared" si="38"/>
        <v>123</v>
      </c>
      <c r="O216" s="83">
        <f t="shared" si="39"/>
        <v>562.96</v>
      </c>
      <c r="P216" s="83">
        <f t="shared" si="40"/>
        <v>622.99680000000001</v>
      </c>
    </row>
    <row r="217" spans="1:16" s="66" customFormat="1" ht="30" x14ac:dyDescent="0.25">
      <c r="A217" s="73" t="s">
        <v>222</v>
      </c>
      <c r="B217" s="73" t="s">
        <v>225</v>
      </c>
      <c r="C217" s="73" t="s">
        <v>202</v>
      </c>
      <c r="D217" s="86" t="s">
        <v>809</v>
      </c>
      <c r="E217" s="80">
        <v>2</v>
      </c>
      <c r="F217" s="83">
        <v>231.48</v>
      </c>
      <c r="G217" s="84">
        <v>0.08</v>
      </c>
      <c r="H217" s="83">
        <f t="shared" si="35"/>
        <v>462.96</v>
      </c>
      <c r="I217" s="83">
        <f t="shared" si="36"/>
        <v>499.99680000000001</v>
      </c>
      <c r="J217" s="80">
        <v>1</v>
      </c>
      <c r="K217" s="83">
        <v>100</v>
      </c>
      <c r="L217" s="84">
        <v>0.23</v>
      </c>
      <c r="M217" s="83">
        <f t="shared" si="37"/>
        <v>100</v>
      </c>
      <c r="N217" s="83">
        <f t="shared" si="38"/>
        <v>123</v>
      </c>
      <c r="O217" s="83">
        <f t="shared" si="39"/>
        <v>562.96</v>
      </c>
      <c r="P217" s="83">
        <f t="shared" si="40"/>
        <v>622.99680000000001</v>
      </c>
    </row>
    <row r="218" spans="1:16" s="66" customFormat="1" ht="30" x14ac:dyDescent="0.25">
      <c r="A218" s="73" t="s">
        <v>222</v>
      </c>
      <c r="B218" s="73" t="s">
        <v>226</v>
      </c>
      <c r="C218" s="73" t="s">
        <v>202</v>
      </c>
      <c r="D218" s="86" t="s">
        <v>809</v>
      </c>
      <c r="E218" s="80">
        <v>2</v>
      </c>
      <c r="F218" s="83">
        <v>231.48</v>
      </c>
      <c r="G218" s="84">
        <v>0.08</v>
      </c>
      <c r="H218" s="83">
        <f t="shared" si="35"/>
        <v>462.96</v>
      </c>
      <c r="I218" s="83">
        <f t="shared" si="36"/>
        <v>499.99680000000001</v>
      </c>
      <c r="J218" s="80">
        <v>1</v>
      </c>
      <c r="K218" s="83">
        <v>100</v>
      </c>
      <c r="L218" s="84">
        <v>0.23</v>
      </c>
      <c r="M218" s="83">
        <f t="shared" si="37"/>
        <v>100</v>
      </c>
      <c r="N218" s="83">
        <f t="shared" si="38"/>
        <v>123</v>
      </c>
      <c r="O218" s="83">
        <f t="shared" si="39"/>
        <v>562.96</v>
      </c>
      <c r="P218" s="83">
        <f t="shared" si="40"/>
        <v>622.99680000000001</v>
      </c>
    </row>
    <row r="219" spans="1:16" s="66" customFormat="1" ht="30" x14ac:dyDescent="0.25">
      <c r="A219" s="73" t="s">
        <v>227</v>
      </c>
      <c r="B219" s="73" t="s">
        <v>228</v>
      </c>
      <c r="C219" s="73" t="s">
        <v>202</v>
      </c>
      <c r="D219" s="86" t="s">
        <v>809</v>
      </c>
      <c r="E219" s="80">
        <v>2</v>
      </c>
      <c r="F219" s="83">
        <v>231.48</v>
      </c>
      <c r="G219" s="84">
        <v>0.08</v>
      </c>
      <c r="H219" s="83">
        <f t="shared" si="35"/>
        <v>462.96</v>
      </c>
      <c r="I219" s="83">
        <f t="shared" si="36"/>
        <v>499.99680000000001</v>
      </c>
      <c r="J219" s="80">
        <v>1</v>
      </c>
      <c r="K219" s="83">
        <v>100</v>
      </c>
      <c r="L219" s="84">
        <v>0.23</v>
      </c>
      <c r="M219" s="83">
        <f t="shared" si="37"/>
        <v>100</v>
      </c>
      <c r="N219" s="83">
        <f t="shared" si="38"/>
        <v>123</v>
      </c>
      <c r="O219" s="83">
        <f t="shared" si="39"/>
        <v>562.96</v>
      </c>
      <c r="P219" s="83">
        <f t="shared" si="40"/>
        <v>622.99680000000001</v>
      </c>
    </row>
    <row r="220" spans="1:16" s="66" customFormat="1" ht="30" x14ac:dyDescent="0.25">
      <c r="A220" s="73" t="s">
        <v>229</v>
      </c>
      <c r="B220" s="73" t="s">
        <v>230</v>
      </c>
      <c r="C220" s="73" t="s">
        <v>202</v>
      </c>
      <c r="D220" s="86" t="s">
        <v>809</v>
      </c>
      <c r="E220" s="80">
        <v>2</v>
      </c>
      <c r="F220" s="83">
        <v>231.48</v>
      </c>
      <c r="G220" s="84">
        <v>0.08</v>
      </c>
      <c r="H220" s="83">
        <f t="shared" si="35"/>
        <v>462.96</v>
      </c>
      <c r="I220" s="83">
        <f t="shared" si="36"/>
        <v>499.99680000000001</v>
      </c>
      <c r="J220" s="80">
        <v>1</v>
      </c>
      <c r="K220" s="83">
        <v>100</v>
      </c>
      <c r="L220" s="84">
        <v>0.23</v>
      </c>
      <c r="M220" s="83">
        <f t="shared" si="37"/>
        <v>100</v>
      </c>
      <c r="N220" s="83">
        <f t="shared" si="38"/>
        <v>123</v>
      </c>
      <c r="O220" s="83">
        <f t="shared" si="39"/>
        <v>562.96</v>
      </c>
      <c r="P220" s="83">
        <f t="shared" si="40"/>
        <v>622.99680000000001</v>
      </c>
    </row>
    <row r="221" spans="1:16" s="66" customFormat="1" ht="30" x14ac:dyDescent="0.25">
      <c r="A221" s="73" t="s">
        <v>231</v>
      </c>
      <c r="B221" s="73" t="s">
        <v>232</v>
      </c>
      <c r="C221" s="73" t="s">
        <v>202</v>
      </c>
      <c r="D221" s="86" t="s">
        <v>809</v>
      </c>
      <c r="E221" s="80">
        <v>2</v>
      </c>
      <c r="F221" s="83">
        <v>231.48</v>
      </c>
      <c r="G221" s="84">
        <v>0.08</v>
      </c>
      <c r="H221" s="83">
        <f t="shared" si="35"/>
        <v>462.96</v>
      </c>
      <c r="I221" s="83">
        <f t="shared" si="36"/>
        <v>499.99680000000001</v>
      </c>
      <c r="J221" s="80">
        <v>1</v>
      </c>
      <c r="K221" s="83">
        <v>100</v>
      </c>
      <c r="L221" s="84">
        <v>0.23</v>
      </c>
      <c r="M221" s="83">
        <f t="shared" si="37"/>
        <v>100</v>
      </c>
      <c r="N221" s="83">
        <f t="shared" si="38"/>
        <v>123</v>
      </c>
      <c r="O221" s="83">
        <f t="shared" si="39"/>
        <v>562.96</v>
      </c>
      <c r="P221" s="83">
        <f t="shared" si="40"/>
        <v>622.99680000000001</v>
      </c>
    </row>
    <row r="222" spans="1:16" s="66" customFormat="1" ht="30" x14ac:dyDescent="0.25">
      <c r="A222" s="73" t="s">
        <v>229</v>
      </c>
      <c r="B222" s="73" t="s">
        <v>233</v>
      </c>
      <c r="C222" s="73" t="s">
        <v>202</v>
      </c>
      <c r="D222" s="86" t="s">
        <v>809</v>
      </c>
      <c r="E222" s="80">
        <v>2</v>
      </c>
      <c r="F222" s="83">
        <v>231.48</v>
      </c>
      <c r="G222" s="84">
        <v>0.08</v>
      </c>
      <c r="H222" s="83">
        <f t="shared" si="35"/>
        <v>462.96</v>
      </c>
      <c r="I222" s="83">
        <f t="shared" si="36"/>
        <v>499.99680000000001</v>
      </c>
      <c r="J222" s="80">
        <v>1</v>
      </c>
      <c r="K222" s="83">
        <v>100</v>
      </c>
      <c r="L222" s="84">
        <v>0.23</v>
      </c>
      <c r="M222" s="83">
        <f t="shared" si="37"/>
        <v>100</v>
      </c>
      <c r="N222" s="83">
        <f t="shared" si="38"/>
        <v>123</v>
      </c>
      <c r="O222" s="83">
        <f t="shared" si="39"/>
        <v>562.96</v>
      </c>
      <c r="P222" s="83">
        <f t="shared" si="40"/>
        <v>622.99680000000001</v>
      </c>
    </row>
    <row r="223" spans="1:16" s="66" customFormat="1" ht="30" x14ac:dyDescent="0.25">
      <c r="A223" s="73" t="s">
        <v>234</v>
      </c>
      <c r="B223" s="73" t="s">
        <v>704</v>
      </c>
      <c r="C223" s="73" t="s">
        <v>202</v>
      </c>
      <c r="D223" s="86" t="s">
        <v>809</v>
      </c>
      <c r="E223" s="80">
        <v>2</v>
      </c>
      <c r="F223" s="83">
        <v>231.48</v>
      </c>
      <c r="G223" s="84">
        <v>0.08</v>
      </c>
      <c r="H223" s="83">
        <f t="shared" si="35"/>
        <v>462.96</v>
      </c>
      <c r="I223" s="83">
        <f t="shared" si="36"/>
        <v>499.99680000000001</v>
      </c>
      <c r="J223" s="80">
        <v>1</v>
      </c>
      <c r="K223" s="83">
        <v>100</v>
      </c>
      <c r="L223" s="84">
        <v>0.23</v>
      </c>
      <c r="M223" s="83">
        <f t="shared" si="37"/>
        <v>100</v>
      </c>
      <c r="N223" s="83">
        <f t="shared" si="38"/>
        <v>123</v>
      </c>
      <c r="O223" s="83">
        <f t="shared" si="39"/>
        <v>562.96</v>
      </c>
      <c r="P223" s="83">
        <f t="shared" si="40"/>
        <v>622.99680000000001</v>
      </c>
    </row>
    <row r="224" spans="1:16" s="66" customFormat="1" ht="30" x14ac:dyDescent="0.25">
      <c r="A224" s="73" t="s">
        <v>234</v>
      </c>
      <c r="B224" s="73" t="s">
        <v>235</v>
      </c>
      <c r="C224" s="73" t="s">
        <v>202</v>
      </c>
      <c r="D224" s="86" t="s">
        <v>809</v>
      </c>
      <c r="E224" s="80">
        <v>2</v>
      </c>
      <c r="F224" s="83">
        <v>231.48</v>
      </c>
      <c r="G224" s="84">
        <v>0.08</v>
      </c>
      <c r="H224" s="83">
        <f t="shared" si="35"/>
        <v>462.96</v>
      </c>
      <c r="I224" s="83">
        <f t="shared" si="36"/>
        <v>499.99680000000001</v>
      </c>
      <c r="J224" s="80">
        <v>1</v>
      </c>
      <c r="K224" s="83">
        <v>100</v>
      </c>
      <c r="L224" s="84">
        <v>0.23</v>
      </c>
      <c r="M224" s="83">
        <f t="shared" si="37"/>
        <v>100</v>
      </c>
      <c r="N224" s="83">
        <f t="shared" si="38"/>
        <v>123</v>
      </c>
      <c r="O224" s="83">
        <f t="shared" si="39"/>
        <v>562.96</v>
      </c>
      <c r="P224" s="83">
        <f t="shared" si="40"/>
        <v>622.99680000000001</v>
      </c>
    </row>
    <row r="225" spans="1:16" s="66" customFormat="1" ht="30" x14ac:dyDescent="0.25">
      <c r="A225" s="73" t="s">
        <v>553</v>
      </c>
      <c r="B225" s="73" t="s">
        <v>245</v>
      </c>
      <c r="C225" s="73" t="s">
        <v>202</v>
      </c>
      <c r="D225" s="86" t="s">
        <v>703</v>
      </c>
      <c r="E225" s="80">
        <v>1</v>
      </c>
      <c r="F225" s="83">
        <v>231.48</v>
      </c>
      <c r="G225" s="84">
        <v>0.08</v>
      </c>
      <c r="H225" s="83">
        <f t="shared" si="35"/>
        <v>231.48</v>
      </c>
      <c r="I225" s="83">
        <f t="shared" si="36"/>
        <v>249.9984</v>
      </c>
      <c r="J225" s="80">
        <v>1</v>
      </c>
      <c r="K225" s="83">
        <v>100</v>
      </c>
      <c r="L225" s="84">
        <v>0.23</v>
      </c>
      <c r="M225" s="83">
        <f t="shared" si="37"/>
        <v>100</v>
      </c>
      <c r="N225" s="83">
        <f t="shared" si="38"/>
        <v>123</v>
      </c>
      <c r="O225" s="83">
        <f t="shared" si="39"/>
        <v>331.48</v>
      </c>
      <c r="P225" s="83">
        <f t="shared" si="40"/>
        <v>372.9984</v>
      </c>
    </row>
    <row r="226" spans="1:16" s="66" customFormat="1" ht="30" x14ac:dyDescent="0.25">
      <c r="A226" s="73" t="s">
        <v>553</v>
      </c>
      <c r="B226" s="73" t="s">
        <v>246</v>
      </c>
      <c r="C226" s="73" t="s">
        <v>202</v>
      </c>
      <c r="D226" s="86" t="s">
        <v>703</v>
      </c>
      <c r="E226" s="80">
        <v>1</v>
      </c>
      <c r="F226" s="83">
        <v>231.48</v>
      </c>
      <c r="G226" s="84">
        <v>0.08</v>
      </c>
      <c r="H226" s="83">
        <f t="shared" si="35"/>
        <v>231.48</v>
      </c>
      <c r="I226" s="83">
        <f t="shared" si="36"/>
        <v>249.9984</v>
      </c>
      <c r="J226" s="80">
        <v>1</v>
      </c>
      <c r="K226" s="83">
        <v>100</v>
      </c>
      <c r="L226" s="84">
        <v>0.23</v>
      </c>
      <c r="M226" s="83">
        <f t="shared" si="37"/>
        <v>100</v>
      </c>
      <c r="N226" s="83">
        <f t="shared" si="38"/>
        <v>123</v>
      </c>
      <c r="O226" s="83">
        <f t="shared" si="39"/>
        <v>331.48</v>
      </c>
      <c r="P226" s="83">
        <f t="shared" si="40"/>
        <v>372.9984</v>
      </c>
    </row>
    <row r="227" spans="1:16" s="66" customFormat="1" ht="60" x14ac:dyDescent="0.25">
      <c r="A227" s="73" t="s">
        <v>210</v>
      </c>
      <c r="B227" s="73" t="s">
        <v>219</v>
      </c>
      <c r="C227" s="73" t="s">
        <v>152</v>
      </c>
      <c r="D227" s="86" t="s">
        <v>809</v>
      </c>
      <c r="E227" s="80">
        <v>2</v>
      </c>
      <c r="F227" s="83">
        <v>231.48</v>
      </c>
      <c r="G227" s="84">
        <v>0.08</v>
      </c>
      <c r="H227" s="83">
        <f t="shared" si="35"/>
        <v>462.96</v>
      </c>
      <c r="I227" s="83">
        <f t="shared" si="36"/>
        <v>499.99680000000001</v>
      </c>
      <c r="J227" s="80">
        <v>1</v>
      </c>
      <c r="K227" s="83">
        <v>100</v>
      </c>
      <c r="L227" s="84">
        <v>0.23</v>
      </c>
      <c r="M227" s="83">
        <f t="shared" si="37"/>
        <v>100</v>
      </c>
      <c r="N227" s="83">
        <f t="shared" si="38"/>
        <v>123</v>
      </c>
      <c r="O227" s="83">
        <f t="shared" si="39"/>
        <v>562.96</v>
      </c>
      <c r="P227" s="83">
        <f t="shared" si="40"/>
        <v>622.99680000000001</v>
      </c>
    </row>
    <row r="228" spans="1:16" s="66" customFormat="1" ht="30" x14ac:dyDescent="0.25">
      <c r="A228" s="73" t="s">
        <v>553</v>
      </c>
      <c r="B228" s="73" t="s">
        <v>243</v>
      </c>
      <c r="C228" s="73" t="s">
        <v>153</v>
      </c>
      <c r="D228" s="86" t="s">
        <v>703</v>
      </c>
      <c r="E228" s="80">
        <v>1</v>
      </c>
      <c r="F228" s="83">
        <v>231.48</v>
      </c>
      <c r="G228" s="84">
        <v>0.08</v>
      </c>
      <c r="H228" s="83">
        <f t="shared" ref="H228:H249" si="41">F228*E228</f>
        <v>231.48</v>
      </c>
      <c r="I228" s="83">
        <f t="shared" ref="I228:I249" si="42">H228*1.08</f>
        <v>249.9984</v>
      </c>
      <c r="J228" s="80">
        <v>1</v>
      </c>
      <c r="K228" s="83">
        <v>100</v>
      </c>
      <c r="L228" s="84">
        <v>0.23</v>
      </c>
      <c r="M228" s="83">
        <f t="shared" ref="M228:M249" si="43">K228*J228</f>
        <v>100</v>
      </c>
      <c r="N228" s="83">
        <f t="shared" ref="N228:N249" si="44">M228*1.23</f>
        <v>123</v>
      </c>
      <c r="O228" s="83">
        <f t="shared" ref="O228:O249" si="45">M228+H228</f>
        <v>331.48</v>
      </c>
      <c r="P228" s="83">
        <f t="shared" ref="P228:P249" si="46">N228+I228</f>
        <v>372.9984</v>
      </c>
    </row>
    <row r="229" spans="1:16" s="66" customFormat="1" ht="30" x14ac:dyDescent="0.25">
      <c r="A229" s="73" t="s">
        <v>553</v>
      </c>
      <c r="B229" s="73" t="s">
        <v>244</v>
      </c>
      <c r="C229" s="73" t="s">
        <v>153</v>
      </c>
      <c r="D229" s="86" t="s">
        <v>703</v>
      </c>
      <c r="E229" s="80">
        <v>1</v>
      </c>
      <c r="F229" s="83">
        <v>231.48</v>
      </c>
      <c r="G229" s="84">
        <v>0.08</v>
      </c>
      <c r="H229" s="83">
        <f t="shared" si="41"/>
        <v>231.48</v>
      </c>
      <c r="I229" s="83">
        <f t="shared" si="42"/>
        <v>249.9984</v>
      </c>
      <c r="J229" s="80">
        <v>1</v>
      </c>
      <c r="K229" s="83">
        <v>100</v>
      </c>
      <c r="L229" s="84">
        <v>0.23</v>
      </c>
      <c r="M229" s="83">
        <f t="shared" si="43"/>
        <v>100</v>
      </c>
      <c r="N229" s="83">
        <f t="shared" si="44"/>
        <v>123</v>
      </c>
      <c r="O229" s="83">
        <f t="shared" si="45"/>
        <v>331.48</v>
      </c>
      <c r="P229" s="83">
        <f t="shared" si="46"/>
        <v>372.9984</v>
      </c>
    </row>
    <row r="230" spans="1:16" s="66" customFormat="1" ht="60" x14ac:dyDescent="0.25">
      <c r="A230" s="73" t="s">
        <v>705</v>
      </c>
      <c r="B230" s="73" t="s">
        <v>237</v>
      </c>
      <c r="C230" s="73" t="s">
        <v>152</v>
      </c>
      <c r="D230" s="86" t="s">
        <v>706</v>
      </c>
      <c r="E230" s="80">
        <v>3</v>
      </c>
      <c r="F230" s="83">
        <v>231.48</v>
      </c>
      <c r="G230" s="84">
        <v>0.08</v>
      </c>
      <c r="H230" s="83">
        <f t="shared" si="41"/>
        <v>694.43999999999994</v>
      </c>
      <c r="I230" s="83">
        <f t="shared" si="42"/>
        <v>749.99519999999995</v>
      </c>
      <c r="J230" s="80">
        <v>1</v>
      </c>
      <c r="K230" s="83">
        <v>100</v>
      </c>
      <c r="L230" s="84">
        <v>0.23</v>
      </c>
      <c r="M230" s="83">
        <f t="shared" si="43"/>
        <v>100</v>
      </c>
      <c r="N230" s="83">
        <f t="shared" si="44"/>
        <v>123</v>
      </c>
      <c r="O230" s="83">
        <f t="shared" si="45"/>
        <v>794.43999999999994</v>
      </c>
      <c r="P230" s="83">
        <f t="shared" si="46"/>
        <v>872.99519999999995</v>
      </c>
    </row>
    <row r="231" spans="1:16" s="66" customFormat="1" ht="60" x14ac:dyDescent="0.25">
      <c r="A231" s="73" t="s">
        <v>707</v>
      </c>
      <c r="B231" s="73" t="s">
        <v>238</v>
      </c>
      <c r="C231" s="73" t="s">
        <v>152</v>
      </c>
      <c r="D231" s="86" t="s">
        <v>706</v>
      </c>
      <c r="E231" s="80">
        <v>3</v>
      </c>
      <c r="F231" s="83">
        <v>231.48</v>
      </c>
      <c r="G231" s="84">
        <v>0.08</v>
      </c>
      <c r="H231" s="83">
        <f t="shared" si="41"/>
        <v>694.43999999999994</v>
      </c>
      <c r="I231" s="83">
        <f t="shared" si="42"/>
        <v>749.99519999999995</v>
      </c>
      <c r="J231" s="80">
        <v>1</v>
      </c>
      <c r="K231" s="83">
        <v>100</v>
      </c>
      <c r="L231" s="84">
        <v>0.23</v>
      </c>
      <c r="M231" s="83">
        <f t="shared" si="43"/>
        <v>100</v>
      </c>
      <c r="N231" s="83">
        <f t="shared" si="44"/>
        <v>123</v>
      </c>
      <c r="O231" s="83">
        <f t="shared" si="45"/>
        <v>794.43999999999994</v>
      </c>
      <c r="P231" s="83">
        <f t="shared" si="46"/>
        <v>872.99519999999995</v>
      </c>
    </row>
    <row r="232" spans="1:16" s="66" customFormat="1" ht="60" x14ac:dyDescent="0.25">
      <c r="A232" s="73" t="s">
        <v>705</v>
      </c>
      <c r="B232" s="73" t="s">
        <v>708</v>
      </c>
      <c r="C232" s="73" t="s">
        <v>152</v>
      </c>
      <c r="D232" s="86" t="s">
        <v>706</v>
      </c>
      <c r="E232" s="80">
        <v>3</v>
      </c>
      <c r="F232" s="83">
        <v>231.48</v>
      </c>
      <c r="G232" s="84">
        <v>0.08</v>
      </c>
      <c r="H232" s="83">
        <f t="shared" si="41"/>
        <v>694.43999999999994</v>
      </c>
      <c r="I232" s="83">
        <f t="shared" si="42"/>
        <v>749.99519999999995</v>
      </c>
      <c r="J232" s="80">
        <v>1</v>
      </c>
      <c r="K232" s="83">
        <v>100</v>
      </c>
      <c r="L232" s="84">
        <v>0.23</v>
      </c>
      <c r="M232" s="83">
        <f t="shared" si="43"/>
        <v>100</v>
      </c>
      <c r="N232" s="83">
        <f t="shared" si="44"/>
        <v>123</v>
      </c>
      <c r="O232" s="83">
        <f t="shared" si="45"/>
        <v>794.43999999999994</v>
      </c>
      <c r="P232" s="83">
        <f t="shared" si="46"/>
        <v>872.99519999999995</v>
      </c>
    </row>
    <row r="233" spans="1:16" s="66" customFormat="1" ht="60" x14ac:dyDescent="0.25">
      <c r="A233" s="73" t="s">
        <v>707</v>
      </c>
      <c r="B233" s="73" t="s">
        <v>239</v>
      </c>
      <c r="C233" s="73" t="s">
        <v>152</v>
      </c>
      <c r="D233" s="86" t="s">
        <v>706</v>
      </c>
      <c r="E233" s="80">
        <v>3</v>
      </c>
      <c r="F233" s="83">
        <v>231.48</v>
      </c>
      <c r="G233" s="84">
        <v>0.08</v>
      </c>
      <c r="H233" s="83">
        <f t="shared" si="41"/>
        <v>694.43999999999994</v>
      </c>
      <c r="I233" s="83">
        <f t="shared" si="42"/>
        <v>749.99519999999995</v>
      </c>
      <c r="J233" s="80">
        <v>1</v>
      </c>
      <c r="K233" s="83">
        <v>100</v>
      </c>
      <c r="L233" s="84">
        <v>0.23</v>
      </c>
      <c r="M233" s="83">
        <f t="shared" si="43"/>
        <v>100</v>
      </c>
      <c r="N233" s="83">
        <f t="shared" si="44"/>
        <v>123</v>
      </c>
      <c r="O233" s="83">
        <f t="shared" si="45"/>
        <v>794.43999999999994</v>
      </c>
      <c r="P233" s="83">
        <f t="shared" si="46"/>
        <v>872.99519999999995</v>
      </c>
    </row>
    <row r="234" spans="1:16" s="66" customFormat="1" ht="60" x14ac:dyDescent="0.25">
      <c r="A234" s="73" t="s">
        <v>705</v>
      </c>
      <c r="B234" s="73" t="s">
        <v>240</v>
      </c>
      <c r="C234" s="73" t="s">
        <v>152</v>
      </c>
      <c r="D234" s="86" t="s">
        <v>706</v>
      </c>
      <c r="E234" s="80">
        <v>3</v>
      </c>
      <c r="F234" s="83">
        <v>231.48</v>
      </c>
      <c r="G234" s="84">
        <v>0.08</v>
      </c>
      <c r="H234" s="83">
        <f t="shared" si="41"/>
        <v>694.43999999999994</v>
      </c>
      <c r="I234" s="83">
        <f t="shared" si="42"/>
        <v>749.99519999999995</v>
      </c>
      <c r="J234" s="80">
        <v>1</v>
      </c>
      <c r="K234" s="83">
        <v>100</v>
      </c>
      <c r="L234" s="84">
        <v>0.23</v>
      </c>
      <c r="M234" s="83">
        <f t="shared" si="43"/>
        <v>100</v>
      </c>
      <c r="N234" s="83">
        <f t="shared" si="44"/>
        <v>123</v>
      </c>
      <c r="O234" s="83">
        <f t="shared" si="45"/>
        <v>794.43999999999994</v>
      </c>
      <c r="P234" s="83">
        <f t="shared" si="46"/>
        <v>872.99519999999995</v>
      </c>
    </row>
    <row r="235" spans="1:16" s="66" customFormat="1" x14ac:dyDescent="0.25">
      <c r="A235" s="73" t="s">
        <v>644</v>
      </c>
      <c r="B235" s="73" t="s">
        <v>645</v>
      </c>
      <c r="C235" s="73" t="s">
        <v>201</v>
      </c>
      <c r="D235" s="86" t="s">
        <v>569</v>
      </c>
      <c r="E235" s="80">
        <v>1</v>
      </c>
      <c r="F235" s="83">
        <v>231.48</v>
      </c>
      <c r="G235" s="84">
        <v>0.08</v>
      </c>
      <c r="H235" s="83">
        <f t="shared" si="41"/>
        <v>231.48</v>
      </c>
      <c r="I235" s="83">
        <f t="shared" si="42"/>
        <v>249.9984</v>
      </c>
      <c r="J235" s="80">
        <v>1</v>
      </c>
      <c r="K235" s="83">
        <v>100</v>
      </c>
      <c r="L235" s="84">
        <v>0.23</v>
      </c>
      <c r="M235" s="83">
        <f t="shared" si="43"/>
        <v>100</v>
      </c>
      <c r="N235" s="83">
        <f t="shared" si="44"/>
        <v>123</v>
      </c>
      <c r="O235" s="83">
        <f t="shared" si="45"/>
        <v>331.48</v>
      </c>
      <c r="P235" s="83">
        <f t="shared" si="46"/>
        <v>372.9984</v>
      </c>
    </row>
    <row r="236" spans="1:16" s="67" customFormat="1" x14ac:dyDescent="0.25">
      <c r="A236" s="70" t="s">
        <v>631</v>
      </c>
      <c r="B236" s="70" t="s">
        <v>632</v>
      </c>
      <c r="C236" s="70" t="s">
        <v>266</v>
      </c>
      <c r="D236" s="70" t="s">
        <v>569</v>
      </c>
      <c r="E236" s="80">
        <v>1</v>
      </c>
      <c r="F236" s="83">
        <v>231.48</v>
      </c>
      <c r="G236" s="84">
        <v>0.08</v>
      </c>
      <c r="H236" s="83">
        <f t="shared" si="41"/>
        <v>231.48</v>
      </c>
      <c r="I236" s="83">
        <f t="shared" si="42"/>
        <v>249.9984</v>
      </c>
      <c r="J236" s="80">
        <v>1</v>
      </c>
      <c r="K236" s="83">
        <v>100</v>
      </c>
      <c r="L236" s="84">
        <v>0.23</v>
      </c>
      <c r="M236" s="83">
        <f t="shared" si="43"/>
        <v>100</v>
      </c>
      <c r="N236" s="83">
        <f t="shared" si="44"/>
        <v>123</v>
      </c>
      <c r="O236" s="83">
        <f t="shared" si="45"/>
        <v>331.48</v>
      </c>
      <c r="P236" s="83">
        <f t="shared" si="46"/>
        <v>372.9984</v>
      </c>
    </row>
    <row r="237" spans="1:16" s="67" customFormat="1" x14ac:dyDescent="0.25">
      <c r="A237" s="70" t="s">
        <v>631</v>
      </c>
      <c r="B237" s="70" t="s">
        <v>633</v>
      </c>
      <c r="C237" s="70" t="s">
        <v>193</v>
      </c>
      <c r="D237" s="70" t="s">
        <v>569</v>
      </c>
      <c r="E237" s="80">
        <v>1</v>
      </c>
      <c r="F237" s="83">
        <v>231.48</v>
      </c>
      <c r="G237" s="84">
        <v>0.08</v>
      </c>
      <c r="H237" s="83">
        <f t="shared" si="41"/>
        <v>231.48</v>
      </c>
      <c r="I237" s="83">
        <f t="shared" si="42"/>
        <v>249.9984</v>
      </c>
      <c r="J237" s="80">
        <v>1</v>
      </c>
      <c r="K237" s="83">
        <v>100</v>
      </c>
      <c r="L237" s="84">
        <v>0.23</v>
      </c>
      <c r="M237" s="83">
        <f t="shared" si="43"/>
        <v>100</v>
      </c>
      <c r="N237" s="83">
        <f t="shared" si="44"/>
        <v>123</v>
      </c>
      <c r="O237" s="83">
        <f t="shared" si="45"/>
        <v>331.48</v>
      </c>
      <c r="P237" s="83">
        <f t="shared" si="46"/>
        <v>372.9984</v>
      </c>
    </row>
    <row r="238" spans="1:16" s="67" customFormat="1" x14ac:dyDescent="0.25">
      <c r="A238" s="70" t="s">
        <v>631</v>
      </c>
      <c r="B238" s="70" t="s">
        <v>634</v>
      </c>
      <c r="C238" s="70" t="s">
        <v>193</v>
      </c>
      <c r="D238" s="70" t="s">
        <v>635</v>
      </c>
      <c r="E238" s="80">
        <v>1</v>
      </c>
      <c r="F238" s="83">
        <v>231.48</v>
      </c>
      <c r="G238" s="84">
        <v>0.08</v>
      </c>
      <c r="H238" s="83">
        <f t="shared" si="41"/>
        <v>231.48</v>
      </c>
      <c r="I238" s="83">
        <f t="shared" si="42"/>
        <v>249.9984</v>
      </c>
      <c r="J238" s="80">
        <v>1</v>
      </c>
      <c r="K238" s="83">
        <v>100</v>
      </c>
      <c r="L238" s="84">
        <v>0.23</v>
      </c>
      <c r="M238" s="83">
        <f t="shared" si="43"/>
        <v>100</v>
      </c>
      <c r="N238" s="83">
        <f t="shared" si="44"/>
        <v>123</v>
      </c>
      <c r="O238" s="83">
        <f t="shared" si="45"/>
        <v>331.48</v>
      </c>
      <c r="P238" s="83">
        <f t="shared" si="46"/>
        <v>372.9984</v>
      </c>
    </row>
    <row r="239" spans="1:16" s="67" customFormat="1" x14ac:dyDescent="0.25">
      <c r="A239" s="70" t="s">
        <v>631</v>
      </c>
      <c r="B239" s="70" t="s">
        <v>636</v>
      </c>
      <c r="C239" s="70" t="s">
        <v>193</v>
      </c>
      <c r="D239" s="70" t="s">
        <v>569</v>
      </c>
      <c r="E239" s="80">
        <v>1</v>
      </c>
      <c r="F239" s="83">
        <v>231.48</v>
      </c>
      <c r="G239" s="84">
        <v>0.08</v>
      </c>
      <c r="H239" s="83">
        <f t="shared" si="41"/>
        <v>231.48</v>
      </c>
      <c r="I239" s="83">
        <f t="shared" si="42"/>
        <v>249.9984</v>
      </c>
      <c r="J239" s="80">
        <v>1</v>
      </c>
      <c r="K239" s="83">
        <v>100</v>
      </c>
      <c r="L239" s="84">
        <v>0.23</v>
      </c>
      <c r="M239" s="83">
        <f t="shared" si="43"/>
        <v>100</v>
      </c>
      <c r="N239" s="83">
        <f t="shared" si="44"/>
        <v>123</v>
      </c>
      <c r="O239" s="83">
        <f t="shared" si="45"/>
        <v>331.48</v>
      </c>
      <c r="P239" s="83">
        <f t="shared" si="46"/>
        <v>372.9984</v>
      </c>
    </row>
    <row r="240" spans="1:16" s="67" customFormat="1" x14ac:dyDescent="0.25">
      <c r="A240" s="70" t="s">
        <v>631</v>
      </c>
      <c r="B240" s="70" t="s">
        <v>637</v>
      </c>
      <c r="C240" s="70" t="s">
        <v>193</v>
      </c>
      <c r="D240" s="70" t="s">
        <v>569</v>
      </c>
      <c r="E240" s="80">
        <v>1</v>
      </c>
      <c r="F240" s="83">
        <v>231.48</v>
      </c>
      <c r="G240" s="84">
        <v>0.08</v>
      </c>
      <c r="H240" s="83">
        <f t="shared" si="41"/>
        <v>231.48</v>
      </c>
      <c r="I240" s="83">
        <f t="shared" si="42"/>
        <v>249.9984</v>
      </c>
      <c r="J240" s="80">
        <v>1</v>
      </c>
      <c r="K240" s="83">
        <v>100</v>
      </c>
      <c r="L240" s="84">
        <v>0.23</v>
      </c>
      <c r="M240" s="83">
        <f t="shared" si="43"/>
        <v>100</v>
      </c>
      <c r="N240" s="83">
        <f t="shared" si="44"/>
        <v>123</v>
      </c>
      <c r="O240" s="83">
        <f t="shared" si="45"/>
        <v>331.48</v>
      </c>
      <c r="P240" s="83">
        <f t="shared" si="46"/>
        <v>372.9984</v>
      </c>
    </row>
    <row r="241" spans="1:16" s="67" customFormat="1" x14ac:dyDescent="0.25">
      <c r="A241" s="70" t="s">
        <v>631</v>
      </c>
      <c r="B241" s="70" t="s">
        <v>638</v>
      </c>
      <c r="C241" s="70" t="s">
        <v>193</v>
      </c>
      <c r="D241" s="70" t="s">
        <v>569</v>
      </c>
      <c r="E241" s="80">
        <v>1</v>
      </c>
      <c r="F241" s="83">
        <v>231.48</v>
      </c>
      <c r="G241" s="84">
        <v>0.08</v>
      </c>
      <c r="H241" s="83">
        <f t="shared" si="41"/>
        <v>231.48</v>
      </c>
      <c r="I241" s="83">
        <f t="shared" si="42"/>
        <v>249.9984</v>
      </c>
      <c r="J241" s="80">
        <v>1</v>
      </c>
      <c r="K241" s="83">
        <v>100</v>
      </c>
      <c r="L241" s="84">
        <v>0.23</v>
      </c>
      <c r="M241" s="83">
        <f t="shared" si="43"/>
        <v>100</v>
      </c>
      <c r="N241" s="83">
        <f t="shared" si="44"/>
        <v>123</v>
      </c>
      <c r="O241" s="83">
        <f t="shared" si="45"/>
        <v>331.48</v>
      </c>
      <c r="P241" s="83">
        <f t="shared" si="46"/>
        <v>372.9984</v>
      </c>
    </row>
    <row r="242" spans="1:16" s="67" customFormat="1" x14ac:dyDescent="0.25">
      <c r="A242" s="70" t="s">
        <v>631</v>
      </c>
      <c r="B242" s="70" t="s">
        <v>639</v>
      </c>
      <c r="C242" s="70" t="s">
        <v>193</v>
      </c>
      <c r="D242" s="70" t="s">
        <v>569</v>
      </c>
      <c r="E242" s="80">
        <v>1</v>
      </c>
      <c r="F242" s="83">
        <v>231.48</v>
      </c>
      <c r="G242" s="84">
        <v>0.08</v>
      </c>
      <c r="H242" s="83">
        <f t="shared" si="41"/>
        <v>231.48</v>
      </c>
      <c r="I242" s="83">
        <f t="shared" si="42"/>
        <v>249.9984</v>
      </c>
      <c r="J242" s="80">
        <v>1</v>
      </c>
      <c r="K242" s="83">
        <v>100</v>
      </c>
      <c r="L242" s="84">
        <v>0.23</v>
      </c>
      <c r="M242" s="83">
        <f t="shared" si="43"/>
        <v>100</v>
      </c>
      <c r="N242" s="83">
        <f t="shared" si="44"/>
        <v>123</v>
      </c>
      <c r="O242" s="83">
        <f t="shared" si="45"/>
        <v>331.48</v>
      </c>
      <c r="P242" s="83">
        <f t="shared" si="46"/>
        <v>372.9984</v>
      </c>
    </row>
    <row r="243" spans="1:16" s="67" customFormat="1" x14ac:dyDescent="0.25">
      <c r="A243" s="70" t="s">
        <v>631</v>
      </c>
      <c r="B243" s="70" t="s">
        <v>640</v>
      </c>
      <c r="C243" s="70" t="s">
        <v>193</v>
      </c>
      <c r="D243" s="70" t="s">
        <v>569</v>
      </c>
      <c r="E243" s="80">
        <v>1</v>
      </c>
      <c r="F243" s="83">
        <v>231.48</v>
      </c>
      <c r="G243" s="84">
        <v>0.08</v>
      </c>
      <c r="H243" s="83">
        <f t="shared" si="41"/>
        <v>231.48</v>
      </c>
      <c r="I243" s="83">
        <f t="shared" si="42"/>
        <v>249.9984</v>
      </c>
      <c r="J243" s="80">
        <v>1</v>
      </c>
      <c r="K243" s="83">
        <v>100</v>
      </c>
      <c r="L243" s="84">
        <v>0.23</v>
      </c>
      <c r="M243" s="83">
        <f t="shared" si="43"/>
        <v>100</v>
      </c>
      <c r="N243" s="83">
        <f t="shared" si="44"/>
        <v>123</v>
      </c>
      <c r="O243" s="83">
        <f t="shared" si="45"/>
        <v>331.48</v>
      </c>
      <c r="P243" s="83">
        <f t="shared" si="46"/>
        <v>372.9984</v>
      </c>
    </row>
    <row r="244" spans="1:16" s="67" customFormat="1" x14ac:dyDescent="0.25">
      <c r="A244" s="70" t="s">
        <v>641</v>
      </c>
      <c r="B244" s="70" t="s">
        <v>642</v>
      </c>
      <c r="C244" s="70" t="s">
        <v>193</v>
      </c>
      <c r="D244" s="70" t="s">
        <v>569</v>
      </c>
      <c r="E244" s="80">
        <v>1</v>
      </c>
      <c r="F244" s="83">
        <v>231.48</v>
      </c>
      <c r="G244" s="84">
        <v>0.08</v>
      </c>
      <c r="H244" s="83">
        <f t="shared" si="41"/>
        <v>231.48</v>
      </c>
      <c r="I244" s="83">
        <f t="shared" si="42"/>
        <v>249.9984</v>
      </c>
      <c r="J244" s="80">
        <v>1</v>
      </c>
      <c r="K244" s="83">
        <v>100</v>
      </c>
      <c r="L244" s="84">
        <v>0.23</v>
      </c>
      <c r="M244" s="83">
        <f t="shared" si="43"/>
        <v>100</v>
      </c>
      <c r="N244" s="83">
        <f t="shared" si="44"/>
        <v>123</v>
      </c>
      <c r="O244" s="83">
        <f t="shared" si="45"/>
        <v>331.48</v>
      </c>
      <c r="P244" s="83">
        <f t="shared" si="46"/>
        <v>372.9984</v>
      </c>
    </row>
    <row r="245" spans="1:16" s="67" customFormat="1" x14ac:dyDescent="0.25">
      <c r="A245" s="70" t="s">
        <v>641</v>
      </c>
      <c r="B245" s="70" t="s">
        <v>643</v>
      </c>
      <c r="C245" s="70" t="s">
        <v>266</v>
      </c>
      <c r="D245" s="70" t="s">
        <v>569</v>
      </c>
      <c r="E245" s="80">
        <v>1</v>
      </c>
      <c r="F245" s="83">
        <v>231.48</v>
      </c>
      <c r="G245" s="84">
        <v>0.08</v>
      </c>
      <c r="H245" s="83">
        <f t="shared" si="41"/>
        <v>231.48</v>
      </c>
      <c r="I245" s="83">
        <f t="shared" si="42"/>
        <v>249.9984</v>
      </c>
      <c r="J245" s="80">
        <v>1</v>
      </c>
      <c r="K245" s="83">
        <v>100</v>
      </c>
      <c r="L245" s="84">
        <v>0.23</v>
      </c>
      <c r="M245" s="83">
        <f t="shared" si="43"/>
        <v>100</v>
      </c>
      <c r="N245" s="83">
        <f t="shared" si="44"/>
        <v>123</v>
      </c>
      <c r="O245" s="83">
        <f t="shared" si="45"/>
        <v>331.48</v>
      </c>
      <c r="P245" s="83">
        <f t="shared" si="46"/>
        <v>372.9984</v>
      </c>
    </row>
    <row r="246" spans="1:16" s="67" customFormat="1" x14ac:dyDescent="0.25">
      <c r="A246" s="70" t="s">
        <v>216</v>
      </c>
      <c r="B246" s="70" t="s">
        <v>786</v>
      </c>
      <c r="C246" s="70" t="s">
        <v>152</v>
      </c>
      <c r="D246" s="70" t="s">
        <v>809</v>
      </c>
      <c r="E246" s="80">
        <v>2</v>
      </c>
      <c r="F246" s="83">
        <v>231.48</v>
      </c>
      <c r="G246" s="84">
        <v>0.08</v>
      </c>
      <c r="H246" s="83">
        <f t="shared" si="41"/>
        <v>462.96</v>
      </c>
      <c r="I246" s="83">
        <f t="shared" si="42"/>
        <v>499.99680000000001</v>
      </c>
      <c r="J246" s="80">
        <v>1</v>
      </c>
      <c r="K246" s="83">
        <v>100</v>
      </c>
      <c r="L246" s="84">
        <v>0.23</v>
      </c>
      <c r="M246" s="83">
        <f t="shared" si="43"/>
        <v>100</v>
      </c>
      <c r="N246" s="83">
        <f t="shared" si="44"/>
        <v>123</v>
      </c>
      <c r="O246" s="83">
        <f t="shared" si="45"/>
        <v>562.96</v>
      </c>
      <c r="P246" s="83">
        <f t="shared" si="46"/>
        <v>622.99680000000001</v>
      </c>
    </row>
    <row r="247" spans="1:16" s="67" customFormat="1" x14ac:dyDescent="0.25">
      <c r="A247" s="70" t="s">
        <v>701</v>
      </c>
      <c r="B247" s="70" t="s">
        <v>763</v>
      </c>
      <c r="C247" s="70" t="s">
        <v>152</v>
      </c>
      <c r="D247" s="70" t="s">
        <v>809</v>
      </c>
      <c r="E247" s="80">
        <v>2</v>
      </c>
      <c r="F247" s="83">
        <v>231.48</v>
      </c>
      <c r="G247" s="84">
        <v>0.08</v>
      </c>
      <c r="H247" s="83">
        <f t="shared" si="41"/>
        <v>462.96</v>
      </c>
      <c r="I247" s="83">
        <f t="shared" si="42"/>
        <v>499.99680000000001</v>
      </c>
      <c r="J247" s="80">
        <v>1</v>
      </c>
      <c r="K247" s="83">
        <v>100</v>
      </c>
      <c r="L247" s="84">
        <v>0.23</v>
      </c>
      <c r="M247" s="83">
        <f t="shared" si="43"/>
        <v>100</v>
      </c>
      <c r="N247" s="83">
        <f t="shared" si="44"/>
        <v>123</v>
      </c>
      <c r="O247" s="83">
        <f t="shared" si="45"/>
        <v>562.96</v>
      </c>
      <c r="P247" s="83">
        <f t="shared" si="46"/>
        <v>622.99680000000001</v>
      </c>
    </row>
    <row r="248" spans="1:16" s="67" customFormat="1" x14ac:dyDescent="0.25">
      <c r="A248" s="70" t="s">
        <v>220</v>
      </c>
      <c r="B248" s="70" t="s">
        <v>763</v>
      </c>
      <c r="C248" s="70" t="s">
        <v>152</v>
      </c>
      <c r="D248" s="70" t="s">
        <v>702</v>
      </c>
      <c r="E248" s="80">
        <v>1</v>
      </c>
      <c r="F248" s="83">
        <v>231.48</v>
      </c>
      <c r="G248" s="84">
        <v>0.08</v>
      </c>
      <c r="H248" s="83">
        <f t="shared" si="41"/>
        <v>231.48</v>
      </c>
      <c r="I248" s="83">
        <f t="shared" si="42"/>
        <v>249.9984</v>
      </c>
      <c r="J248" s="80">
        <v>1</v>
      </c>
      <c r="K248" s="83">
        <v>100</v>
      </c>
      <c r="L248" s="84">
        <v>0.23</v>
      </c>
      <c r="M248" s="83">
        <f t="shared" si="43"/>
        <v>100</v>
      </c>
      <c r="N248" s="83">
        <f t="shared" si="44"/>
        <v>123</v>
      </c>
      <c r="O248" s="83">
        <f t="shared" si="45"/>
        <v>331.48</v>
      </c>
      <c r="P248" s="83">
        <f t="shared" si="46"/>
        <v>372.9984</v>
      </c>
    </row>
    <row r="249" spans="1:16" s="67" customFormat="1" x14ac:dyDescent="0.25">
      <c r="A249" s="70" t="s">
        <v>220</v>
      </c>
      <c r="B249" s="70" t="s">
        <v>785</v>
      </c>
      <c r="C249" s="70" t="s">
        <v>152</v>
      </c>
      <c r="D249" s="70" t="s">
        <v>809</v>
      </c>
      <c r="E249" s="80">
        <v>2</v>
      </c>
      <c r="F249" s="83">
        <v>231.48</v>
      </c>
      <c r="G249" s="84">
        <v>0.08</v>
      </c>
      <c r="H249" s="83">
        <f t="shared" si="41"/>
        <v>462.96</v>
      </c>
      <c r="I249" s="83">
        <f t="shared" si="42"/>
        <v>499.99680000000001</v>
      </c>
      <c r="J249" s="80">
        <v>1</v>
      </c>
      <c r="K249" s="83">
        <v>100</v>
      </c>
      <c r="L249" s="84">
        <v>0.23</v>
      </c>
      <c r="M249" s="83">
        <f t="shared" si="43"/>
        <v>100</v>
      </c>
      <c r="N249" s="83">
        <f t="shared" si="44"/>
        <v>123</v>
      </c>
      <c r="O249" s="83">
        <f t="shared" si="45"/>
        <v>562.96</v>
      </c>
      <c r="P249" s="83">
        <f t="shared" si="46"/>
        <v>622.99680000000001</v>
      </c>
    </row>
    <row r="250" spans="1:16" s="66" customFormat="1" ht="15" customHeight="1" x14ac:dyDescent="0.25">
      <c r="A250" s="147" t="s">
        <v>325</v>
      </c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M250" s="149" t="s">
        <v>317</v>
      </c>
      <c r="N250" s="149"/>
      <c r="O250" s="83">
        <f>SUM(O132:O249)</f>
        <v>44901.640000000021</v>
      </c>
      <c r="P250" s="83">
        <f>SUM(P132:P249)</f>
        <v>50263.771199999974</v>
      </c>
    </row>
    <row r="251" spans="1:16" s="4" customFormat="1" x14ac:dyDescent="0.25">
      <c r="A251" s="6" t="s">
        <v>326</v>
      </c>
      <c r="B251" s="18"/>
      <c r="C251" s="6"/>
      <c r="D251" s="18"/>
      <c r="E251" s="18"/>
      <c r="F251" s="17"/>
      <c r="G251" s="18"/>
      <c r="H251" s="17"/>
      <c r="I251" s="17"/>
      <c r="J251" s="18"/>
      <c r="K251" s="17"/>
      <c r="M251" s="12"/>
      <c r="N251" s="12"/>
      <c r="O251" s="12"/>
      <c r="P251" s="12"/>
    </row>
    <row r="252" spans="1:16" s="4" customFormat="1" x14ac:dyDescent="0.25">
      <c r="A252" s="6"/>
      <c r="B252" s="18"/>
      <c r="C252" s="6"/>
      <c r="D252" s="18"/>
      <c r="E252" s="18"/>
      <c r="F252" s="17"/>
      <c r="G252" s="18"/>
      <c r="H252" s="17"/>
      <c r="I252" s="17"/>
      <c r="J252" s="18"/>
      <c r="K252" s="17"/>
      <c r="M252" s="12"/>
      <c r="N252" s="12"/>
      <c r="O252" s="12"/>
      <c r="P252" s="12"/>
    </row>
    <row r="253" spans="1:16" s="4" customFormat="1" x14ac:dyDescent="0.25">
      <c r="A253" s="6"/>
      <c r="B253" s="18"/>
      <c r="C253" s="6"/>
      <c r="D253" s="18"/>
      <c r="E253" s="18"/>
      <c r="F253" s="17"/>
      <c r="G253" s="18"/>
      <c r="H253" s="17"/>
      <c r="I253" s="17"/>
      <c r="J253" s="18"/>
      <c r="K253" s="17"/>
      <c r="M253" s="12"/>
      <c r="N253" s="12"/>
      <c r="O253" s="12"/>
      <c r="P253" s="12"/>
    </row>
    <row r="254" spans="1:16" s="4" customFormat="1" x14ac:dyDescent="0.25">
      <c r="A254" s="6"/>
      <c r="B254" s="18"/>
      <c r="C254" s="6"/>
      <c r="D254" s="18"/>
      <c r="E254" s="18"/>
      <c r="F254" s="17"/>
      <c r="G254" s="18"/>
      <c r="H254" s="17"/>
      <c r="I254" s="17"/>
      <c r="J254" s="18"/>
      <c r="K254" s="17"/>
      <c r="M254" s="12"/>
      <c r="N254" s="12"/>
      <c r="O254" s="12"/>
      <c r="P254" s="12"/>
    </row>
    <row r="255" spans="1:16" s="4" customFormat="1" x14ac:dyDescent="0.25">
      <c r="A255" s="6" t="s">
        <v>335</v>
      </c>
      <c r="B255" s="18"/>
      <c r="C255" s="6"/>
      <c r="D255" s="18"/>
      <c r="E255" s="18"/>
      <c r="F255" s="17"/>
      <c r="G255" s="18"/>
      <c r="H255" s="17"/>
      <c r="I255" s="17"/>
      <c r="J255" s="18"/>
      <c r="K255" s="17"/>
      <c r="M255" s="12"/>
      <c r="N255" s="12"/>
      <c r="O255" s="12"/>
      <c r="P255" s="12"/>
    </row>
    <row r="256" spans="1:16" s="4" customFormat="1" ht="67.5" x14ac:dyDescent="0.25">
      <c r="A256" s="20" t="s">
        <v>147</v>
      </c>
      <c r="B256" s="20" t="s">
        <v>148</v>
      </c>
      <c r="C256" s="25" t="s">
        <v>149</v>
      </c>
      <c r="D256" s="21" t="s">
        <v>150</v>
      </c>
      <c r="E256" s="22" t="s">
        <v>301</v>
      </c>
      <c r="F256" s="23" t="s">
        <v>309</v>
      </c>
      <c r="G256" s="24" t="s">
        <v>310</v>
      </c>
      <c r="H256" s="23" t="s">
        <v>311</v>
      </c>
      <c r="I256" s="23" t="s">
        <v>312</v>
      </c>
      <c r="J256" s="23" t="s">
        <v>313</v>
      </c>
      <c r="K256" s="23" t="s">
        <v>850</v>
      </c>
      <c r="L256" s="23" t="s">
        <v>310</v>
      </c>
      <c r="M256" s="23" t="s">
        <v>851</v>
      </c>
      <c r="N256" s="23" t="s">
        <v>852</v>
      </c>
      <c r="O256" s="23" t="s">
        <v>314</v>
      </c>
      <c r="P256" s="23" t="s">
        <v>315</v>
      </c>
    </row>
    <row r="257" spans="1:16" s="66" customFormat="1" ht="30" x14ac:dyDescent="0.25">
      <c r="A257" s="73" t="s">
        <v>247</v>
      </c>
      <c r="B257" s="73" t="s">
        <v>680</v>
      </c>
      <c r="C257" s="73" t="s">
        <v>182</v>
      </c>
      <c r="D257" s="86" t="s">
        <v>812</v>
      </c>
      <c r="E257" s="80">
        <v>1</v>
      </c>
      <c r="F257" s="83">
        <v>250</v>
      </c>
      <c r="G257" s="84">
        <v>0.23</v>
      </c>
      <c r="H257" s="83">
        <f t="shared" ref="H257:H273" si="47">F257*1.23</f>
        <v>307.5</v>
      </c>
      <c r="I257" s="83">
        <f t="shared" ref="I257:I273" si="48">H257*1.23</f>
        <v>378.22500000000002</v>
      </c>
      <c r="J257" s="80">
        <v>2</v>
      </c>
      <c r="K257" s="83">
        <v>150</v>
      </c>
      <c r="L257" s="84">
        <v>0.23</v>
      </c>
      <c r="M257" s="83">
        <f t="shared" ref="M257:M273" si="49">K257*J257</f>
        <v>300</v>
      </c>
      <c r="N257" s="83">
        <f t="shared" ref="N257:N273" si="50">M257*1.23</f>
        <v>369</v>
      </c>
      <c r="O257" s="83">
        <f t="shared" ref="O257:O273" si="51">M257+H257</f>
        <v>607.5</v>
      </c>
      <c r="P257" s="83">
        <f t="shared" ref="P257:P273" si="52">N257+I257</f>
        <v>747.22500000000002</v>
      </c>
    </row>
    <row r="258" spans="1:16" s="66" customFormat="1" ht="30" x14ac:dyDescent="0.25">
      <c r="A258" s="73" t="s">
        <v>247</v>
      </c>
      <c r="B258" s="73" t="s">
        <v>681</v>
      </c>
      <c r="C258" s="73" t="s">
        <v>182</v>
      </c>
      <c r="D258" s="86" t="s">
        <v>812</v>
      </c>
      <c r="E258" s="80">
        <v>1</v>
      </c>
      <c r="F258" s="83">
        <v>250</v>
      </c>
      <c r="G258" s="84">
        <v>0.23</v>
      </c>
      <c r="H258" s="83">
        <f t="shared" si="47"/>
        <v>307.5</v>
      </c>
      <c r="I258" s="83">
        <f t="shared" si="48"/>
        <v>378.22500000000002</v>
      </c>
      <c r="J258" s="80">
        <v>2</v>
      </c>
      <c r="K258" s="83">
        <v>150</v>
      </c>
      <c r="L258" s="84">
        <v>0.23</v>
      </c>
      <c r="M258" s="83">
        <f t="shared" si="49"/>
        <v>300</v>
      </c>
      <c r="N258" s="83">
        <f t="shared" si="50"/>
        <v>369</v>
      </c>
      <c r="O258" s="83">
        <f t="shared" si="51"/>
        <v>607.5</v>
      </c>
      <c r="P258" s="83">
        <f t="shared" si="52"/>
        <v>747.22500000000002</v>
      </c>
    </row>
    <row r="259" spans="1:16" s="66" customFormat="1" x14ac:dyDescent="0.25">
      <c r="A259" s="73" t="s">
        <v>682</v>
      </c>
      <c r="B259" s="73" t="s">
        <v>683</v>
      </c>
      <c r="C259" s="73" t="s">
        <v>154</v>
      </c>
      <c r="D259" s="86" t="s">
        <v>684</v>
      </c>
      <c r="E259" s="80">
        <v>1</v>
      </c>
      <c r="F259" s="83">
        <v>250</v>
      </c>
      <c r="G259" s="84">
        <v>0.23</v>
      </c>
      <c r="H259" s="83">
        <f t="shared" si="47"/>
        <v>307.5</v>
      </c>
      <c r="I259" s="83">
        <f t="shared" si="48"/>
        <v>378.22500000000002</v>
      </c>
      <c r="J259" s="80">
        <v>2</v>
      </c>
      <c r="K259" s="83">
        <v>150</v>
      </c>
      <c r="L259" s="84">
        <v>0.23</v>
      </c>
      <c r="M259" s="83">
        <f t="shared" si="49"/>
        <v>300</v>
      </c>
      <c r="N259" s="83">
        <f t="shared" si="50"/>
        <v>369</v>
      </c>
      <c r="O259" s="83">
        <f t="shared" si="51"/>
        <v>607.5</v>
      </c>
      <c r="P259" s="83">
        <f t="shared" si="52"/>
        <v>747.22500000000002</v>
      </c>
    </row>
    <row r="260" spans="1:16" s="66" customFormat="1" x14ac:dyDescent="0.25">
      <c r="A260" s="73" t="s">
        <v>685</v>
      </c>
      <c r="B260" s="73" t="s">
        <v>686</v>
      </c>
      <c r="C260" s="73" t="s">
        <v>201</v>
      </c>
      <c r="D260" s="86" t="s">
        <v>813</v>
      </c>
      <c r="E260" s="80">
        <v>1</v>
      </c>
      <c r="F260" s="83">
        <v>250</v>
      </c>
      <c r="G260" s="84">
        <v>0.23</v>
      </c>
      <c r="H260" s="83">
        <f t="shared" si="47"/>
        <v>307.5</v>
      </c>
      <c r="I260" s="83">
        <f t="shared" si="48"/>
        <v>378.22500000000002</v>
      </c>
      <c r="J260" s="80">
        <v>2</v>
      </c>
      <c r="K260" s="83">
        <v>150</v>
      </c>
      <c r="L260" s="84">
        <v>0.23</v>
      </c>
      <c r="M260" s="83">
        <f t="shared" si="49"/>
        <v>300</v>
      </c>
      <c r="N260" s="83">
        <f t="shared" si="50"/>
        <v>369</v>
      </c>
      <c r="O260" s="83">
        <f t="shared" si="51"/>
        <v>607.5</v>
      </c>
      <c r="P260" s="83">
        <f t="shared" si="52"/>
        <v>747.22500000000002</v>
      </c>
    </row>
    <row r="261" spans="1:16" s="66" customFormat="1" ht="30" x14ac:dyDescent="0.25">
      <c r="A261" s="73" t="s">
        <v>251</v>
      </c>
      <c r="B261" s="73" t="s">
        <v>260</v>
      </c>
      <c r="C261" s="73" t="s">
        <v>158</v>
      </c>
      <c r="D261" s="86" t="s">
        <v>687</v>
      </c>
      <c r="E261" s="80">
        <v>1</v>
      </c>
      <c r="F261" s="83">
        <v>250</v>
      </c>
      <c r="G261" s="84">
        <v>0.23</v>
      </c>
      <c r="H261" s="83">
        <f t="shared" si="47"/>
        <v>307.5</v>
      </c>
      <c r="I261" s="83">
        <f t="shared" si="48"/>
        <v>378.22500000000002</v>
      </c>
      <c r="J261" s="80">
        <v>2</v>
      </c>
      <c r="K261" s="83">
        <v>150</v>
      </c>
      <c r="L261" s="84">
        <v>0.23</v>
      </c>
      <c r="M261" s="83">
        <f t="shared" si="49"/>
        <v>300</v>
      </c>
      <c r="N261" s="83">
        <f t="shared" si="50"/>
        <v>369</v>
      </c>
      <c r="O261" s="83">
        <f t="shared" si="51"/>
        <v>607.5</v>
      </c>
      <c r="P261" s="83">
        <f t="shared" si="52"/>
        <v>747.22500000000002</v>
      </c>
    </row>
    <row r="262" spans="1:16" s="66" customFormat="1" ht="30" x14ac:dyDescent="0.25">
      <c r="A262" s="73" t="s">
        <v>253</v>
      </c>
      <c r="B262" s="73" t="s">
        <v>254</v>
      </c>
      <c r="C262" s="73" t="s">
        <v>158</v>
      </c>
      <c r="D262" s="86" t="s">
        <v>352</v>
      </c>
      <c r="E262" s="80">
        <v>2</v>
      </c>
      <c r="F262" s="83">
        <v>250</v>
      </c>
      <c r="G262" s="84">
        <v>0.23</v>
      </c>
      <c r="H262" s="83">
        <f t="shared" si="47"/>
        <v>307.5</v>
      </c>
      <c r="I262" s="83">
        <f t="shared" si="48"/>
        <v>378.22500000000002</v>
      </c>
      <c r="J262" s="80">
        <v>2</v>
      </c>
      <c r="K262" s="83">
        <v>150</v>
      </c>
      <c r="L262" s="84">
        <v>0.23</v>
      </c>
      <c r="M262" s="83">
        <f t="shared" si="49"/>
        <v>300</v>
      </c>
      <c r="N262" s="83">
        <f t="shared" si="50"/>
        <v>369</v>
      </c>
      <c r="O262" s="83">
        <f t="shared" si="51"/>
        <v>607.5</v>
      </c>
      <c r="P262" s="83">
        <f t="shared" si="52"/>
        <v>747.22500000000002</v>
      </c>
    </row>
    <row r="263" spans="1:16" s="66" customFormat="1" ht="30" x14ac:dyDescent="0.25">
      <c r="A263" s="73" t="s">
        <v>256</v>
      </c>
      <c r="B263" s="73" t="s">
        <v>257</v>
      </c>
      <c r="C263" s="73" t="s">
        <v>158</v>
      </c>
      <c r="D263" s="86" t="s">
        <v>687</v>
      </c>
      <c r="E263" s="80">
        <v>1</v>
      </c>
      <c r="F263" s="83">
        <v>250</v>
      </c>
      <c r="G263" s="84">
        <v>0.23</v>
      </c>
      <c r="H263" s="83">
        <f t="shared" si="47"/>
        <v>307.5</v>
      </c>
      <c r="I263" s="83">
        <f t="shared" si="48"/>
        <v>378.22500000000002</v>
      </c>
      <c r="J263" s="80">
        <v>2</v>
      </c>
      <c r="K263" s="83">
        <v>150</v>
      </c>
      <c r="L263" s="84">
        <v>0.23</v>
      </c>
      <c r="M263" s="83">
        <f t="shared" si="49"/>
        <v>300</v>
      </c>
      <c r="N263" s="83">
        <f t="shared" si="50"/>
        <v>369</v>
      </c>
      <c r="O263" s="83">
        <f t="shared" si="51"/>
        <v>607.5</v>
      </c>
      <c r="P263" s="83">
        <f t="shared" si="52"/>
        <v>747.22500000000002</v>
      </c>
    </row>
    <row r="264" spans="1:16" s="66" customFormat="1" x14ac:dyDescent="0.25">
      <c r="A264" s="73" t="s">
        <v>258</v>
      </c>
      <c r="B264" s="73" t="s">
        <v>259</v>
      </c>
      <c r="C264" s="73" t="s">
        <v>201</v>
      </c>
      <c r="D264" s="86" t="s">
        <v>687</v>
      </c>
      <c r="E264" s="80">
        <v>1</v>
      </c>
      <c r="F264" s="83">
        <v>250</v>
      </c>
      <c r="G264" s="84">
        <v>0.23</v>
      </c>
      <c r="H264" s="83">
        <f t="shared" si="47"/>
        <v>307.5</v>
      </c>
      <c r="I264" s="83">
        <f t="shared" si="48"/>
        <v>378.22500000000002</v>
      </c>
      <c r="J264" s="80">
        <v>2</v>
      </c>
      <c r="K264" s="83">
        <v>150</v>
      </c>
      <c r="L264" s="84">
        <v>0.23</v>
      </c>
      <c r="M264" s="83">
        <f t="shared" si="49"/>
        <v>300</v>
      </c>
      <c r="N264" s="83">
        <f t="shared" si="50"/>
        <v>369</v>
      </c>
      <c r="O264" s="83">
        <f t="shared" si="51"/>
        <v>607.5</v>
      </c>
      <c r="P264" s="83">
        <f t="shared" si="52"/>
        <v>747.22500000000002</v>
      </c>
    </row>
    <row r="265" spans="1:16" s="66" customFormat="1" x14ac:dyDescent="0.25">
      <c r="A265" s="73" t="s">
        <v>688</v>
      </c>
      <c r="B265" s="73" t="s">
        <v>255</v>
      </c>
      <c r="C265" s="73" t="s">
        <v>201</v>
      </c>
      <c r="D265" s="86" t="s">
        <v>353</v>
      </c>
      <c r="E265" s="80">
        <v>2</v>
      </c>
      <c r="F265" s="83">
        <v>250</v>
      </c>
      <c r="G265" s="84">
        <v>0.23</v>
      </c>
      <c r="H265" s="83">
        <f t="shared" si="47"/>
        <v>307.5</v>
      </c>
      <c r="I265" s="83">
        <f t="shared" si="48"/>
        <v>378.22500000000002</v>
      </c>
      <c r="J265" s="80">
        <v>2</v>
      </c>
      <c r="K265" s="83">
        <v>150</v>
      </c>
      <c r="L265" s="84">
        <v>0.23</v>
      </c>
      <c r="M265" s="83">
        <f t="shared" si="49"/>
        <v>300</v>
      </c>
      <c r="N265" s="83">
        <f t="shared" si="50"/>
        <v>369</v>
      </c>
      <c r="O265" s="83">
        <f t="shared" si="51"/>
        <v>607.5</v>
      </c>
      <c r="P265" s="83">
        <f t="shared" si="52"/>
        <v>747.22500000000002</v>
      </c>
    </row>
    <row r="266" spans="1:16" s="66" customFormat="1" x14ac:dyDescent="0.25">
      <c r="A266" s="73" t="s">
        <v>689</v>
      </c>
      <c r="B266" s="73" t="s">
        <v>690</v>
      </c>
      <c r="C266" s="73" t="s">
        <v>178</v>
      </c>
      <c r="D266" s="86" t="s">
        <v>691</v>
      </c>
      <c r="E266" s="80">
        <v>1</v>
      </c>
      <c r="F266" s="83">
        <v>250</v>
      </c>
      <c r="G266" s="84">
        <v>0.23</v>
      </c>
      <c r="H266" s="83">
        <f t="shared" si="47"/>
        <v>307.5</v>
      </c>
      <c r="I266" s="83">
        <f t="shared" si="48"/>
        <v>378.22500000000002</v>
      </c>
      <c r="J266" s="80">
        <v>2</v>
      </c>
      <c r="K266" s="83">
        <v>150</v>
      </c>
      <c r="L266" s="84">
        <v>0.23</v>
      </c>
      <c r="M266" s="83">
        <f t="shared" si="49"/>
        <v>300</v>
      </c>
      <c r="N266" s="83">
        <f t="shared" si="50"/>
        <v>369</v>
      </c>
      <c r="O266" s="83">
        <f t="shared" si="51"/>
        <v>607.5</v>
      </c>
      <c r="P266" s="83">
        <f t="shared" si="52"/>
        <v>747.22500000000002</v>
      </c>
    </row>
    <row r="267" spans="1:16" s="66" customFormat="1" x14ac:dyDescent="0.25">
      <c r="A267" s="73" t="s">
        <v>692</v>
      </c>
      <c r="B267" s="73" t="s">
        <v>693</v>
      </c>
      <c r="C267" s="73" t="s">
        <v>178</v>
      </c>
      <c r="D267" s="86" t="s">
        <v>691</v>
      </c>
      <c r="E267" s="80">
        <v>1</v>
      </c>
      <c r="F267" s="83">
        <v>250</v>
      </c>
      <c r="G267" s="84">
        <v>0.23</v>
      </c>
      <c r="H267" s="83">
        <f t="shared" si="47"/>
        <v>307.5</v>
      </c>
      <c r="I267" s="83">
        <f t="shared" si="48"/>
        <v>378.22500000000002</v>
      </c>
      <c r="J267" s="80">
        <v>2</v>
      </c>
      <c r="K267" s="83">
        <v>150</v>
      </c>
      <c r="L267" s="84">
        <v>0.23</v>
      </c>
      <c r="M267" s="83">
        <f t="shared" si="49"/>
        <v>300</v>
      </c>
      <c r="N267" s="83">
        <f t="shared" si="50"/>
        <v>369</v>
      </c>
      <c r="O267" s="83">
        <f t="shared" si="51"/>
        <v>607.5</v>
      </c>
      <c r="P267" s="83">
        <f t="shared" si="52"/>
        <v>747.22500000000002</v>
      </c>
    </row>
    <row r="268" spans="1:16" s="66" customFormat="1" ht="60" x14ac:dyDescent="0.25">
      <c r="A268" s="75" t="s">
        <v>248</v>
      </c>
      <c r="B268" s="75" t="s">
        <v>250</v>
      </c>
      <c r="C268" s="75" t="s">
        <v>152</v>
      </c>
      <c r="D268" s="100" t="s">
        <v>812</v>
      </c>
      <c r="E268" s="80">
        <v>1</v>
      </c>
      <c r="F268" s="83">
        <v>250</v>
      </c>
      <c r="G268" s="84">
        <v>0.23</v>
      </c>
      <c r="H268" s="83">
        <f t="shared" si="47"/>
        <v>307.5</v>
      </c>
      <c r="I268" s="83">
        <f t="shared" si="48"/>
        <v>378.22500000000002</v>
      </c>
      <c r="J268" s="80">
        <v>2</v>
      </c>
      <c r="K268" s="83">
        <v>150</v>
      </c>
      <c r="L268" s="84">
        <v>0.23</v>
      </c>
      <c r="M268" s="83">
        <f t="shared" si="49"/>
        <v>300</v>
      </c>
      <c r="N268" s="83">
        <f t="shared" si="50"/>
        <v>369</v>
      </c>
      <c r="O268" s="83">
        <f t="shared" si="51"/>
        <v>607.5</v>
      </c>
      <c r="P268" s="83">
        <f t="shared" si="52"/>
        <v>747.22500000000002</v>
      </c>
    </row>
    <row r="269" spans="1:16" s="66" customFormat="1" ht="30" x14ac:dyDescent="0.25">
      <c r="A269" s="80" t="s">
        <v>694</v>
      </c>
      <c r="B269" s="80" t="s">
        <v>695</v>
      </c>
      <c r="C269" s="80" t="s">
        <v>182</v>
      </c>
      <c r="D269" s="80" t="s">
        <v>813</v>
      </c>
      <c r="E269" s="80">
        <v>1</v>
      </c>
      <c r="F269" s="83">
        <v>250</v>
      </c>
      <c r="G269" s="84">
        <v>0.23</v>
      </c>
      <c r="H269" s="83">
        <f t="shared" si="47"/>
        <v>307.5</v>
      </c>
      <c r="I269" s="83">
        <f t="shared" si="48"/>
        <v>378.22500000000002</v>
      </c>
      <c r="J269" s="80">
        <v>2</v>
      </c>
      <c r="K269" s="83">
        <v>150</v>
      </c>
      <c r="L269" s="84">
        <v>0.23</v>
      </c>
      <c r="M269" s="83">
        <f t="shared" si="49"/>
        <v>300</v>
      </c>
      <c r="N269" s="83">
        <f t="shared" si="50"/>
        <v>369</v>
      </c>
      <c r="O269" s="83">
        <f t="shared" si="51"/>
        <v>607.5</v>
      </c>
      <c r="P269" s="83">
        <f t="shared" si="52"/>
        <v>747.22500000000002</v>
      </c>
    </row>
    <row r="270" spans="1:16" s="66" customFormat="1" ht="30" x14ac:dyDescent="0.25">
      <c r="A270" s="80" t="s">
        <v>251</v>
      </c>
      <c r="B270" s="80" t="s">
        <v>261</v>
      </c>
      <c r="C270" s="80" t="s">
        <v>202</v>
      </c>
      <c r="D270" s="80" t="s">
        <v>687</v>
      </c>
      <c r="E270" s="80">
        <v>1</v>
      </c>
      <c r="F270" s="83">
        <v>250</v>
      </c>
      <c r="G270" s="84">
        <v>0.23</v>
      </c>
      <c r="H270" s="83">
        <f t="shared" si="47"/>
        <v>307.5</v>
      </c>
      <c r="I270" s="83">
        <f t="shared" si="48"/>
        <v>378.22500000000002</v>
      </c>
      <c r="J270" s="80">
        <v>2</v>
      </c>
      <c r="K270" s="83">
        <v>150</v>
      </c>
      <c r="L270" s="84">
        <v>0.23</v>
      </c>
      <c r="M270" s="83">
        <f t="shared" si="49"/>
        <v>300</v>
      </c>
      <c r="N270" s="83">
        <f t="shared" si="50"/>
        <v>369</v>
      </c>
      <c r="O270" s="83">
        <f t="shared" si="51"/>
        <v>607.5</v>
      </c>
      <c r="P270" s="83">
        <f t="shared" si="52"/>
        <v>747.22500000000002</v>
      </c>
    </row>
    <row r="271" spans="1:16" s="66" customFormat="1" ht="30" x14ac:dyDescent="0.25">
      <c r="A271" s="80" t="s">
        <v>248</v>
      </c>
      <c r="B271" s="80" t="s">
        <v>249</v>
      </c>
      <c r="C271" s="80" t="s">
        <v>202</v>
      </c>
      <c r="D271" s="80" t="s">
        <v>812</v>
      </c>
      <c r="E271" s="80">
        <v>1</v>
      </c>
      <c r="F271" s="83">
        <v>250</v>
      </c>
      <c r="G271" s="84">
        <v>0.23</v>
      </c>
      <c r="H271" s="83">
        <f t="shared" si="47"/>
        <v>307.5</v>
      </c>
      <c r="I271" s="83">
        <f t="shared" si="48"/>
        <v>378.22500000000002</v>
      </c>
      <c r="J271" s="80">
        <v>2</v>
      </c>
      <c r="K271" s="83">
        <v>150</v>
      </c>
      <c r="L271" s="84">
        <v>0.23</v>
      </c>
      <c r="M271" s="83">
        <f t="shared" si="49"/>
        <v>300</v>
      </c>
      <c r="N271" s="83">
        <f t="shared" si="50"/>
        <v>369</v>
      </c>
      <c r="O271" s="83">
        <f t="shared" si="51"/>
        <v>607.5</v>
      </c>
      <c r="P271" s="83">
        <f t="shared" si="52"/>
        <v>747.22500000000002</v>
      </c>
    </row>
    <row r="272" spans="1:16" s="66" customFormat="1" ht="30" x14ac:dyDescent="0.25">
      <c r="A272" s="80" t="s">
        <v>251</v>
      </c>
      <c r="B272" s="80" t="s">
        <v>252</v>
      </c>
      <c r="C272" s="80" t="s">
        <v>153</v>
      </c>
      <c r="D272" s="80" t="s">
        <v>696</v>
      </c>
      <c r="E272" s="80">
        <v>1</v>
      </c>
      <c r="F272" s="83">
        <v>250</v>
      </c>
      <c r="G272" s="84">
        <v>0.23</v>
      </c>
      <c r="H272" s="83">
        <f t="shared" si="47"/>
        <v>307.5</v>
      </c>
      <c r="I272" s="83">
        <f t="shared" si="48"/>
        <v>378.22500000000002</v>
      </c>
      <c r="J272" s="80">
        <v>2</v>
      </c>
      <c r="K272" s="83">
        <v>150</v>
      </c>
      <c r="L272" s="84">
        <v>0.23</v>
      </c>
      <c r="M272" s="83">
        <f t="shared" si="49"/>
        <v>300</v>
      </c>
      <c r="N272" s="83">
        <f t="shared" si="50"/>
        <v>369</v>
      </c>
      <c r="O272" s="83">
        <f t="shared" si="51"/>
        <v>607.5</v>
      </c>
      <c r="P272" s="83">
        <f t="shared" si="52"/>
        <v>747.22500000000002</v>
      </c>
    </row>
    <row r="273" spans="1:16" s="66" customFormat="1" x14ac:dyDescent="0.25">
      <c r="A273" s="80" t="s">
        <v>697</v>
      </c>
      <c r="B273" s="80" t="s">
        <v>699</v>
      </c>
      <c r="C273" s="80" t="s">
        <v>698</v>
      </c>
      <c r="D273" s="80" t="s">
        <v>687</v>
      </c>
      <c r="E273" s="80">
        <v>1</v>
      </c>
      <c r="F273" s="83">
        <v>250</v>
      </c>
      <c r="G273" s="84">
        <v>0.23</v>
      </c>
      <c r="H273" s="83">
        <f t="shared" si="47"/>
        <v>307.5</v>
      </c>
      <c r="I273" s="83">
        <f t="shared" si="48"/>
        <v>378.22500000000002</v>
      </c>
      <c r="J273" s="80">
        <v>2</v>
      </c>
      <c r="K273" s="83">
        <v>150</v>
      </c>
      <c r="L273" s="84">
        <v>0.23</v>
      </c>
      <c r="M273" s="83">
        <f t="shared" si="49"/>
        <v>300</v>
      </c>
      <c r="N273" s="83">
        <f t="shared" si="50"/>
        <v>369</v>
      </c>
      <c r="O273" s="83">
        <f t="shared" si="51"/>
        <v>607.5</v>
      </c>
      <c r="P273" s="83">
        <f t="shared" si="52"/>
        <v>747.22500000000002</v>
      </c>
    </row>
    <row r="274" spans="1:16" s="4" customFormat="1" ht="15" customHeight="1" x14ac:dyDescent="0.25">
      <c r="A274" s="153" t="s">
        <v>325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M274" s="150" t="s">
        <v>317</v>
      </c>
      <c r="N274" s="151"/>
      <c r="O274" s="27">
        <f>SUM(O257:O273)</f>
        <v>10327.5</v>
      </c>
      <c r="P274" s="27">
        <f>SUM(P257:P273)</f>
        <v>12702.825000000004</v>
      </c>
    </row>
    <row r="275" spans="1:16" s="4" customFormat="1" x14ac:dyDescent="0.25">
      <c r="A275" s="28" t="s">
        <v>326</v>
      </c>
      <c r="B275" s="29"/>
      <c r="C275" s="28"/>
      <c r="D275" s="29"/>
      <c r="E275" s="29"/>
      <c r="F275" s="17"/>
      <c r="G275" s="29"/>
      <c r="H275" s="17"/>
      <c r="I275" s="17"/>
      <c r="J275" s="29"/>
      <c r="K275" s="17"/>
      <c r="M275" s="13"/>
      <c r="N275" s="13"/>
      <c r="O275" s="13"/>
      <c r="P275" s="13"/>
    </row>
    <row r="276" spans="1:16" s="4" customFormat="1" x14ac:dyDescent="0.25">
      <c r="F276" s="12"/>
      <c r="H276" s="12"/>
      <c r="I276" s="12"/>
      <c r="K276" s="12"/>
      <c r="M276" s="12"/>
      <c r="N276" s="12"/>
      <c r="O276" s="12"/>
      <c r="P276" s="12"/>
    </row>
    <row r="277" spans="1:16" s="4" customFormat="1" x14ac:dyDescent="0.25">
      <c r="A277" s="28"/>
      <c r="B277" s="29"/>
      <c r="C277" s="28"/>
      <c r="D277" s="29"/>
      <c r="E277" s="29"/>
      <c r="F277" s="17"/>
      <c r="G277" s="29"/>
      <c r="H277" s="17"/>
      <c r="I277" s="17"/>
      <c r="J277" s="29"/>
      <c r="K277" s="17"/>
      <c r="M277" s="12"/>
      <c r="N277" s="12"/>
      <c r="O277" s="12"/>
      <c r="P277" s="12"/>
    </row>
    <row r="278" spans="1:16" s="4" customFormat="1" x14ac:dyDescent="0.25">
      <c r="A278" s="6"/>
      <c r="B278" s="18"/>
      <c r="C278" s="6"/>
      <c r="D278" s="18"/>
      <c r="E278" s="18"/>
      <c r="F278" s="17"/>
      <c r="G278" s="18"/>
      <c r="H278" s="17"/>
      <c r="I278" s="17"/>
      <c r="J278" s="18"/>
      <c r="K278" s="17"/>
      <c r="M278" s="12"/>
      <c r="N278" s="12"/>
      <c r="O278" s="12"/>
      <c r="P278" s="12"/>
    </row>
    <row r="279" spans="1:16" s="4" customFormat="1" x14ac:dyDescent="0.25">
      <c r="A279" s="6"/>
      <c r="B279" s="18"/>
      <c r="C279" s="6"/>
      <c r="D279" s="18"/>
      <c r="E279" s="18"/>
      <c r="F279" s="17"/>
      <c r="G279" s="18"/>
      <c r="H279" s="17"/>
      <c r="I279" s="17"/>
      <c r="J279" s="18"/>
      <c r="K279" s="17"/>
      <c r="M279" s="12"/>
      <c r="N279" s="12"/>
      <c r="O279" s="12"/>
      <c r="P279" s="12"/>
    </row>
    <row r="280" spans="1:16" s="4" customFormat="1" x14ac:dyDescent="0.25">
      <c r="A280" s="4" t="s">
        <v>342</v>
      </c>
      <c r="F280" s="12"/>
      <c r="H280" s="12"/>
      <c r="I280" s="12"/>
      <c r="K280" s="12"/>
      <c r="M280" s="12"/>
      <c r="N280" s="12"/>
      <c r="O280" s="12"/>
      <c r="P280" s="12"/>
    </row>
    <row r="281" spans="1:16" s="4" customFormat="1" ht="67.5" x14ac:dyDescent="0.25">
      <c r="A281" s="20" t="s">
        <v>147</v>
      </c>
      <c r="B281" s="20" t="s">
        <v>148</v>
      </c>
      <c r="C281" s="25" t="s">
        <v>149</v>
      </c>
      <c r="D281" s="21" t="s">
        <v>150</v>
      </c>
      <c r="E281" s="22" t="s">
        <v>301</v>
      </c>
      <c r="F281" s="23" t="s">
        <v>309</v>
      </c>
      <c r="G281" s="24" t="s">
        <v>310</v>
      </c>
      <c r="H281" s="23" t="s">
        <v>311</v>
      </c>
      <c r="I281" s="23" t="s">
        <v>312</v>
      </c>
      <c r="J281" s="23" t="s">
        <v>313</v>
      </c>
      <c r="K281" s="23" t="s">
        <v>850</v>
      </c>
      <c r="L281" s="23" t="s">
        <v>310</v>
      </c>
      <c r="M281" s="23" t="s">
        <v>851</v>
      </c>
      <c r="N281" s="23" t="s">
        <v>852</v>
      </c>
      <c r="O281" s="23" t="s">
        <v>314</v>
      </c>
      <c r="P281" s="23" t="s">
        <v>315</v>
      </c>
    </row>
    <row r="282" spans="1:16" s="66" customFormat="1" x14ac:dyDescent="0.25">
      <c r="A282" s="70" t="s">
        <v>535</v>
      </c>
      <c r="B282" s="70" t="s">
        <v>536</v>
      </c>
      <c r="C282" s="70" t="s">
        <v>154</v>
      </c>
      <c r="D282" s="70" t="s">
        <v>814</v>
      </c>
      <c r="E282" s="101">
        <v>2</v>
      </c>
      <c r="F282" s="102">
        <v>300</v>
      </c>
      <c r="G282" s="103">
        <v>0.08</v>
      </c>
      <c r="H282" s="102">
        <f t="shared" ref="H282:H303" si="53">F282*E282</f>
        <v>600</v>
      </c>
      <c r="I282" s="102">
        <f t="shared" ref="I282:I303" si="54">H282*1.08</f>
        <v>648</v>
      </c>
      <c r="J282" s="104">
        <v>60</v>
      </c>
      <c r="K282" s="102">
        <v>100</v>
      </c>
      <c r="L282" s="105">
        <v>0.23</v>
      </c>
      <c r="M282" s="102">
        <f>K282*J282</f>
        <v>6000</v>
      </c>
      <c r="N282" s="102">
        <f>M282*1.23</f>
        <v>7380</v>
      </c>
      <c r="O282" s="102">
        <f>M282+H282</f>
        <v>6600</v>
      </c>
      <c r="P282" s="102">
        <f>N282+I282</f>
        <v>8028</v>
      </c>
    </row>
    <row r="283" spans="1:16" s="66" customFormat="1" x14ac:dyDescent="0.25">
      <c r="A283" s="70" t="s">
        <v>537</v>
      </c>
      <c r="B283" s="70" t="s">
        <v>538</v>
      </c>
      <c r="C283" s="70" t="s">
        <v>154</v>
      </c>
      <c r="D283" s="70" t="s">
        <v>814</v>
      </c>
      <c r="E283" s="101">
        <v>2</v>
      </c>
      <c r="F283" s="102">
        <v>300</v>
      </c>
      <c r="G283" s="103">
        <v>0.08</v>
      </c>
      <c r="H283" s="102">
        <f t="shared" si="53"/>
        <v>600</v>
      </c>
      <c r="I283" s="102">
        <f t="shared" si="54"/>
        <v>648</v>
      </c>
      <c r="J283" s="104">
        <v>60</v>
      </c>
      <c r="K283" s="102">
        <v>100</v>
      </c>
      <c r="L283" s="105">
        <v>0.23</v>
      </c>
      <c r="M283" s="102">
        <f t="shared" ref="M283:M303" si="55">K283*J283</f>
        <v>6000</v>
      </c>
      <c r="N283" s="102">
        <f t="shared" ref="N283:N303" si="56">M283*1.23</f>
        <v>7380</v>
      </c>
      <c r="O283" s="102">
        <f t="shared" ref="O283:O303" si="57">M283+H283</f>
        <v>6600</v>
      </c>
      <c r="P283" s="102">
        <f t="shared" ref="P283:P303" si="58">N283+I283</f>
        <v>8028</v>
      </c>
    </row>
    <row r="284" spans="1:16" s="66" customFormat="1" x14ac:dyDescent="0.25">
      <c r="A284" s="70" t="s">
        <v>650</v>
      </c>
      <c r="B284" s="70" t="s">
        <v>651</v>
      </c>
      <c r="C284" s="70" t="s">
        <v>154</v>
      </c>
      <c r="D284" s="70" t="s">
        <v>652</v>
      </c>
      <c r="E284" s="101">
        <v>2</v>
      </c>
      <c r="F284" s="102">
        <v>300</v>
      </c>
      <c r="G284" s="103">
        <v>0.08</v>
      </c>
      <c r="H284" s="102">
        <f t="shared" si="53"/>
        <v>600</v>
      </c>
      <c r="I284" s="102">
        <f t="shared" si="54"/>
        <v>648</v>
      </c>
      <c r="J284" s="104">
        <v>60</v>
      </c>
      <c r="K284" s="102">
        <v>100</v>
      </c>
      <c r="L284" s="105">
        <v>0.23</v>
      </c>
      <c r="M284" s="102">
        <f t="shared" si="55"/>
        <v>6000</v>
      </c>
      <c r="N284" s="102">
        <f t="shared" si="56"/>
        <v>7380</v>
      </c>
      <c r="O284" s="102">
        <f t="shared" si="57"/>
        <v>6600</v>
      </c>
      <c r="P284" s="102">
        <f t="shared" si="58"/>
        <v>8028</v>
      </c>
    </row>
    <row r="285" spans="1:16" s="66" customFormat="1" x14ac:dyDescent="0.25">
      <c r="A285" s="70" t="s">
        <v>653</v>
      </c>
      <c r="B285" s="70" t="s">
        <v>654</v>
      </c>
      <c r="C285" s="70" t="s">
        <v>154</v>
      </c>
      <c r="D285" s="70" t="s">
        <v>652</v>
      </c>
      <c r="E285" s="101">
        <v>2</v>
      </c>
      <c r="F285" s="102">
        <v>300</v>
      </c>
      <c r="G285" s="103">
        <v>0.08</v>
      </c>
      <c r="H285" s="102">
        <f t="shared" si="53"/>
        <v>600</v>
      </c>
      <c r="I285" s="102">
        <f t="shared" si="54"/>
        <v>648</v>
      </c>
      <c r="J285" s="104">
        <v>60</v>
      </c>
      <c r="K285" s="102">
        <v>100</v>
      </c>
      <c r="L285" s="105">
        <v>0.23</v>
      </c>
      <c r="M285" s="102">
        <f t="shared" si="55"/>
        <v>6000</v>
      </c>
      <c r="N285" s="102">
        <f t="shared" si="56"/>
        <v>7380</v>
      </c>
      <c r="O285" s="102">
        <f t="shared" si="57"/>
        <v>6600</v>
      </c>
      <c r="P285" s="102">
        <f t="shared" si="58"/>
        <v>8028</v>
      </c>
    </row>
    <row r="286" spans="1:16" s="66" customFormat="1" x14ac:dyDescent="0.25">
      <c r="A286" s="70" t="s">
        <v>539</v>
      </c>
      <c r="B286" s="70" t="s">
        <v>732</v>
      </c>
      <c r="C286" s="70" t="s">
        <v>154</v>
      </c>
      <c r="D286" s="70" t="s">
        <v>733</v>
      </c>
      <c r="E286" s="101">
        <v>2</v>
      </c>
      <c r="F286" s="102">
        <v>4629.63</v>
      </c>
      <c r="G286" s="103">
        <v>0.08</v>
      </c>
      <c r="H286" s="102">
        <f t="shared" si="53"/>
        <v>9259.26</v>
      </c>
      <c r="I286" s="102">
        <f t="shared" si="54"/>
        <v>10000.000800000002</v>
      </c>
      <c r="J286" s="104">
        <v>60</v>
      </c>
      <c r="K286" s="102">
        <v>100</v>
      </c>
      <c r="L286" s="105">
        <v>0.23</v>
      </c>
      <c r="M286" s="102">
        <f t="shared" si="55"/>
        <v>6000</v>
      </c>
      <c r="N286" s="102">
        <f t="shared" si="56"/>
        <v>7380</v>
      </c>
      <c r="O286" s="102">
        <f t="shared" si="57"/>
        <v>15259.26</v>
      </c>
      <c r="P286" s="102">
        <f t="shared" si="58"/>
        <v>17380.000800000002</v>
      </c>
    </row>
    <row r="287" spans="1:16" s="66" customFormat="1" x14ac:dyDescent="0.25">
      <c r="A287" s="70" t="s">
        <v>539</v>
      </c>
      <c r="B287" s="70" t="s">
        <v>540</v>
      </c>
      <c r="C287" s="70" t="s">
        <v>154</v>
      </c>
      <c r="D287" s="70" t="s">
        <v>814</v>
      </c>
      <c r="E287" s="101">
        <v>2</v>
      </c>
      <c r="F287" s="102">
        <v>4629.63</v>
      </c>
      <c r="G287" s="103">
        <v>0.08</v>
      </c>
      <c r="H287" s="102">
        <f t="shared" si="53"/>
        <v>9259.26</v>
      </c>
      <c r="I287" s="102">
        <f t="shared" si="54"/>
        <v>10000.000800000002</v>
      </c>
      <c r="J287" s="104">
        <v>60</v>
      </c>
      <c r="K287" s="102">
        <v>100</v>
      </c>
      <c r="L287" s="105">
        <v>0.23</v>
      </c>
      <c r="M287" s="102">
        <f t="shared" si="55"/>
        <v>6000</v>
      </c>
      <c r="N287" s="102">
        <f t="shared" si="56"/>
        <v>7380</v>
      </c>
      <c r="O287" s="102">
        <f t="shared" si="57"/>
        <v>15259.26</v>
      </c>
      <c r="P287" s="102">
        <f t="shared" si="58"/>
        <v>17380.000800000002</v>
      </c>
    </row>
    <row r="288" spans="1:16" s="66" customFormat="1" x14ac:dyDescent="0.25">
      <c r="A288" s="70" t="s">
        <v>655</v>
      </c>
      <c r="B288" s="70" t="s">
        <v>656</v>
      </c>
      <c r="C288" s="70" t="s">
        <v>154</v>
      </c>
      <c r="D288" s="70" t="s">
        <v>652</v>
      </c>
      <c r="E288" s="101">
        <v>2</v>
      </c>
      <c r="F288" s="102">
        <v>4000</v>
      </c>
      <c r="G288" s="103">
        <v>0.08</v>
      </c>
      <c r="H288" s="102">
        <f t="shared" si="53"/>
        <v>8000</v>
      </c>
      <c r="I288" s="102">
        <f t="shared" si="54"/>
        <v>8640</v>
      </c>
      <c r="J288" s="104">
        <v>60</v>
      </c>
      <c r="K288" s="102">
        <v>100</v>
      </c>
      <c r="L288" s="105">
        <v>0.23</v>
      </c>
      <c r="M288" s="102">
        <f t="shared" si="55"/>
        <v>6000</v>
      </c>
      <c r="N288" s="102">
        <f t="shared" si="56"/>
        <v>7380</v>
      </c>
      <c r="O288" s="102">
        <f t="shared" si="57"/>
        <v>14000</v>
      </c>
      <c r="P288" s="102">
        <f t="shared" si="58"/>
        <v>16020</v>
      </c>
    </row>
    <row r="289" spans="1:16" s="66" customFormat="1" x14ac:dyDescent="0.25">
      <c r="A289" s="70" t="s">
        <v>657</v>
      </c>
      <c r="B289" s="70" t="s">
        <v>658</v>
      </c>
      <c r="C289" s="70" t="s">
        <v>154</v>
      </c>
      <c r="D289" s="70" t="s">
        <v>652</v>
      </c>
      <c r="E289" s="101">
        <v>2</v>
      </c>
      <c r="F289" s="102">
        <v>300</v>
      </c>
      <c r="G289" s="103">
        <v>0.08</v>
      </c>
      <c r="H289" s="102">
        <f t="shared" si="53"/>
        <v>600</v>
      </c>
      <c r="I289" s="102">
        <f t="shared" si="54"/>
        <v>648</v>
      </c>
      <c r="J289" s="104">
        <v>60</v>
      </c>
      <c r="K289" s="102">
        <v>100</v>
      </c>
      <c r="L289" s="105">
        <v>0.23</v>
      </c>
      <c r="M289" s="102">
        <f t="shared" si="55"/>
        <v>6000</v>
      </c>
      <c r="N289" s="102">
        <f t="shared" si="56"/>
        <v>7380</v>
      </c>
      <c r="O289" s="102">
        <f t="shared" si="57"/>
        <v>6600</v>
      </c>
      <c r="P289" s="102">
        <f t="shared" si="58"/>
        <v>8028</v>
      </c>
    </row>
    <row r="290" spans="1:16" s="66" customFormat="1" x14ac:dyDescent="0.25">
      <c r="A290" s="70" t="s">
        <v>668</v>
      </c>
      <c r="B290" s="70" t="s">
        <v>669</v>
      </c>
      <c r="C290" s="70" t="s">
        <v>154</v>
      </c>
      <c r="D290" s="70" t="s">
        <v>670</v>
      </c>
      <c r="E290" s="101">
        <v>2</v>
      </c>
      <c r="F290" s="102">
        <v>300</v>
      </c>
      <c r="G290" s="103">
        <v>0.08</v>
      </c>
      <c r="H290" s="102">
        <f t="shared" si="53"/>
        <v>600</v>
      </c>
      <c r="I290" s="102">
        <f t="shared" si="54"/>
        <v>648</v>
      </c>
      <c r="J290" s="104">
        <v>60</v>
      </c>
      <c r="K290" s="102">
        <v>100</v>
      </c>
      <c r="L290" s="105">
        <v>0.23</v>
      </c>
      <c r="M290" s="102">
        <f t="shared" si="55"/>
        <v>6000</v>
      </c>
      <c r="N290" s="102">
        <f t="shared" si="56"/>
        <v>7380</v>
      </c>
      <c r="O290" s="102">
        <f t="shared" si="57"/>
        <v>6600</v>
      </c>
      <c r="P290" s="102">
        <f t="shared" si="58"/>
        <v>8028</v>
      </c>
    </row>
    <row r="291" spans="1:16" s="66" customFormat="1" x14ac:dyDescent="0.25">
      <c r="A291" s="70" t="s">
        <v>734</v>
      </c>
      <c r="B291" s="70" t="s">
        <v>679</v>
      </c>
      <c r="C291" s="70" t="s">
        <v>266</v>
      </c>
      <c r="D291" s="70" t="s">
        <v>679</v>
      </c>
      <c r="E291" s="101">
        <v>0</v>
      </c>
      <c r="F291" s="102"/>
      <c r="G291" s="103">
        <v>0.08</v>
      </c>
      <c r="H291" s="102">
        <f t="shared" si="53"/>
        <v>0</v>
      </c>
      <c r="I291" s="102">
        <f t="shared" si="54"/>
        <v>0</v>
      </c>
      <c r="J291" s="104">
        <v>60</v>
      </c>
      <c r="K291" s="102">
        <v>100</v>
      </c>
      <c r="L291" s="105">
        <v>0.23</v>
      </c>
      <c r="M291" s="102">
        <f t="shared" si="55"/>
        <v>6000</v>
      </c>
      <c r="N291" s="102">
        <f t="shared" si="56"/>
        <v>7380</v>
      </c>
      <c r="O291" s="102">
        <f t="shared" si="57"/>
        <v>6000</v>
      </c>
      <c r="P291" s="102">
        <f t="shared" si="58"/>
        <v>7380</v>
      </c>
    </row>
    <row r="292" spans="1:16" s="66" customFormat="1" x14ac:dyDescent="0.25">
      <c r="A292" s="70" t="s">
        <v>541</v>
      </c>
      <c r="B292" s="70" t="s">
        <v>542</v>
      </c>
      <c r="C292" s="70" t="s">
        <v>154</v>
      </c>
      <c r="D292" s="70" t="s">
        <v>814</v>
      </c>
      <c r="E292" s="101">
        <v>2</v>
      </c>
      <c r="F292" s="102">
        <v>300</v>
      </c>
      <c r="G292" s="103">
        <v>0.08</v>
      </c>
      <c r="H292" s="102">
        <f t="shared" si="53"/>
        <v>600</v>
      </c>
      <c r="I292" s="102">
        <f t="shared" si="54"/>
        <v>648</v>
      </c>
      <c r="J292" s="104">
        <v>60</v>
      </c>
      <c r="K292" s="102">
        <v>100</v>
      </c>
      <c r="L292" s="105">
        <v>0.23</v>
      </c>
      <c r="M292" s="102">
        <f t="shared" si="55"/>
        <v>6000</v>
      </c>
      <c r="N292" s="102">
        <f t="shared" si="56"/>
        <v>7380</v>
      </c>
      <c r="O292" s="102">
        <f t="shared" si="57"/>
        <v>6600</v>
      </c>
      <c r="P292" s="102">
        <f t="shared" si="58"/>
        <v>8028</v>
      </c>
    </row>
    <row r="293" spans="1:16" s="66" customFormat="1" x14ac:dyDescent="0.25">
      <c r="A293" s="70" t="s">
        <v>262</v>
      </c>
      <c r="B293" s="70" t="s">
        <v>263</v>
      </c>
      <c r="C293" s="70" t="s">
        <v>155</v>
      </c>
      <c r="D293" s="70" t="s">
        <v>733</v>
      </c>
      <c r="E293" s="101">
        <v>2</v>
      </c>
      <c r="F293" s="102">
        <v>4629.63</v>
      </c>
      <c r="G293" s="103">
        <v>0.08</v>
      </c>
      <c r="H293" s="102">
        <f t="shared" si="53"/>
        <v>9259.26</v>
      </c>
      <c r="I293" s="102">
        <f t="shared" si="54"/>
        <v>10000.000800000002</v>
      </c>
      <c r="J293" s="104">
        <v>60</v>
      </c>
      <c r="K293" s="102">
        <v>100</v>
      </c>
      <c r="L293" s="105">
        <v>0.23</v>
      </c>
      <c r="M293" s="102">
        <f t="shared" si="55"/>
        <v>6000</v>
      </c>
      <c r="N293" s="102">
        <f t="shared" si="56"/>
        <v>7380</v>
      </c>
      <c r="O293" s="102">
        <f t="shared" si="57"/>
        <v>15259.26</v>
      </c>
      <c r="P293" s="102">
        <f t="shared" si="58"/>
        <v>17380.000800000002</v>
      </c>
    </row>
    <row r="294" spans="1:16" s="66" customFormat="1" x14ac:dyDescent="0.25">
      <c r="A294" s="70" t="s">
        <v>735</v>
      </c>
      <c r="B294" s="70" t="s">
        <v>736</v>
      </c>
      <c r="C294" s="70" t="s">
        <v>155</v>
      </c>
      <c r="D294" s="70" t="s">
        <v>733</v>
      </c>
      <c r="E294" s="101">
        <v>2</v>
      </c>
      <c r="F294" s="102">
        <v>300</v>
      </c>
      <c r="G294" s="103">
        <v>0.08</v>
      </c>
      <c r="H294" s="102">
        <f t="shared" si="53"/>
        <v>600</v>
      </c>
      <c r="I294" s="102">
        <f t="shared" si="54"/>
        <v>648</v>
      </c>
      <c r="J294" s="104">
        <v>60</v>
      </c>
      <c r="K294" s="102">
        <v>100</v>
      </c>
      <c r="L294" s="105">
        <v>0.23</v>
      </c>
      <c r="M294" s="102">
        <f t="shared" si="55"/>
        <v>6000</v>
      </c>
      <c r="N294" s="102">
        <f t="shared" si="56"/>
        <v>7380</v>
      </c>
      <c r="O294" s="102">
        <f t="shared" si="57"/>
        <v>6600</v>
      </c>
      <c r="P294" s="102">
        <f t="shared" si="58"/>
        <v>8028</v>
      </c>
    </row>
    <row r="295" spans="1:16" s="66" customFormat="1" x14ac:dyDescent="0.25">
      <c r="A295" s="70" t="s">
        <v>737</v>
      </c>
      <c r="B295" s="70" t="s">
        <v>738</v>
      </c>
      <c r="C295" s="70" t="s">
        <v>155</v>
      </c>
      <c r="D295" s="70" t="s">
        <v>733</v>
      </c>
      <c r="E295" s="101">
        <v>2</v>
      </c>
      <c r="F295" s="102">
        <v>300</v>
      </c>
      <c r="G295" s="103">
        <v>0.08</v>
      </c>
      <c r="H295" s="102">
        <f t="shared" si="53"/>
        <v>600</v>
      </c>
      <c r="I295" s="102">
        <f t="shared" si="54"/>
        <v>648</v>
      </c>
      <c r="J295" s="104">
        <v>60</v>
      </c>
      <c r="K295" s="102">
        <v>100</v>
      </c>
      <c r="L295" s="105">
        <v>0.23</v>
      </c>
      <c r="M295" s="102">
        <f t="shared" si="55"/>
        <v>6000</v>
      </c>
      <c r="N295" s="102">
        <f t="shared" si="56"/>
        <v>7380</v>
      </c>
      <c r="O295" s="102">
        <f t="shared" si="57"/>
        <v>6600</v>
      </c>
      <c r="P295" s="102">
        <f t="shared" si="58"/>
        <v>8028</v>
      </c>
    </row>
    <row r="296" spans="1:16" s="66" customFormat="1" x14ac:dyDescent="0.25">
      <c r="A296" s="70" t="s">
        <v>739</v>
      </c>
      <c r="B296" s="70" t="s">
        <v>740</v>
      </c>
      <c r="C296" s="70" t="s">
        <v>155</v>
      </c>
      <c r="D296" s="70" t="s">
        <v>733</v>
      </c>
      <c r="E296" s="101">
        <v>2</v>
      </c>
      <c r="F296" s="102">
        <v>300</v>
      </c>
      <c r="G296" s="103">
        <v>0.08</v>
      </c>
      <c r="H296" s="102">
        <f t="shared" si="53"/>
        <v>600</v>
      </c>
      <c r="I296" s="102">
        <f t="shared" si="54"/>
        <v>648</v>
      </c>
      <c r="J296" s="104">
        <v>60</v>
      </c>
      <c r="K296" s="102">
        <v>100</v>
      </c>
      <c r="L296" s="105">
        <v>0.23</v>
      </c>
      <c r="M296" s="102">
        <f t="shared" si="55"/>
        <v>6000</v>
      </c>
      <c r="N296" s="102">
        <f t="shared" si="56"/>
        <v>7380</v>
      </c>
      <c r="O296" s="102">
        <f t="shared" si="57"/>
        <v>6600</v>
      </c>
      <c r="P296" s="102">
        <f t="shared" si="58"/>
        <v>8028</v>
      </c>
    </row>
    <row r="297" spans="1:16" s="66" customFormat="1" x14ac:dyDescent="0.25">
      <c r="A297" s="70" t="s">
        <v>739</v>
      </c>
      <c r="B297" s="70" t="s">
        <v>741</v>
      </c>
      <c r="C297" s="70" t="s">
        <v>155</v>
      </c>
      <c r="D297" s="70" t="s">
        <v>652</v>
      </c>
      <c r="E297" s="101">
        <v>2</v>
      </c>
      <c r="F297" s="102">
        <v>300</v>
      </c>
      <c r="G297" s="103">
        <v>0.08</v>
      </c>
      <c r="H297" s="102">
        <f t="shared" si="53"/>
        <v>600</v>
      </c>
      <c r="I297" s="102">
        <f t="shared" si="54"/>
        <v>648</v>
      </c>
      <c r="J297" s="104">
        <v>60</v>
      </c>
      <c r="K297" s="102">
        <v>100</v>
      </c>
      <c r="L297" s="105">
        <v>0.23</v>
      </c>
      <c r="M297" s="102">
        <f t="shared" si="55"/>
        <v>6000</v>
      </c>
      <c r="N297" s="102">
        <f t="shared" si="56"/>
        <v>7380</v>
      </c>
      <c r="O297" s="102">
        <f t="shared" si="57"/>
        <v>6600</v>
      </c>
      <c r="P297" s="102">
        <f t="shared" si="58"/>
        <v>8028</v>
      </c>
    </row>
    <row r="298" spans="1:16" s="66" customFormat="1" x14ac:dyDescent="0.25">
      <c r="A298" s="70" t="s">
        <v>735</v>
      </c>
      <c r="B298" s="70" t="s">
        <v>742</v>
      </c>
      <c r="C298" s="70" t="s">
        <v>155</v>
      </c>
      <c r="D298" s="70" t="s">
        <v>814</v>
      </c>
      <c r="E298" s="101">
        <v>2</v>
      </c>
      <c r="F298" s="102">
        <v>300</v>
      </c>
      <c r="G298" s="103">
        <v>0.08</v>
      </c>
      <c r="H298" s="102">
        <f t="shared" si="53"/>
        <v>600</v>
      </c>
      <c r="I298" s="102">
        <f t="shared" si="54"/>
        <v>648</v>
      </c>
      <c r="J298" s="104">
        <v>60</v>
      </c>
      <c r="K298" s="102">
        <v>100</v>
      </c>
      <c r="L298" s="105">
        <v>0.23</v>
      </c>
      <c r="M298" s="102">
        <f t="shared" si="55"/>
        <v>6000</v>
      </c>
      <c r="N298" s="102">
        <f t="shared" si="56"/>
        <v>7380</v>
      </c>
      <c r="O298" s="102">
        <f t="shared" si="57"/>
        <v>6600</v>
      </c>
      <c r="P298" s="102">
        <f t="shared" si="58"/>
        <v>8028</v>
      </c>
    </row>
    <row r="299" spans="1:16" s="66" customFormat="1" x14ac:dyDescent="0.25">
      <c r="A299" s="70" t="s">
        <v>743</v>
      </c>
      <c r="B299" s="70" t="s">
        <v>744</v>
      </c>
      <c r="C299" s="70" t="s">
        <v>155</v>
      </c>
      <c r="D299" s="70" t="s">
        <v>814</v>
      </c>
      <c r="E299" s="101">
        <v>2</v>
      </c>
      <c r="F299" s="102">
        <v>300</v>
      </c>
      <c r="G299" s="103">
        <v>0.08</v>
      </c>
      <c r="H299" s="102">
        <f t="shared" si="53"/>
        <v>600</v>
      </c>
      <c r="I299" s="102">
        <f t="shared" si="54"/>
        <v>648</v>
      </c>
      <c r="J299" s="104">
        <v>60</v>
      </c>
      <c r="K299" s="102">
        <v>100</v>
      </c>
      <c r="L299" s="105">
        <v>0.23</v>
      </c>
      <c r="M299" s="102">
        <f t="shared" si="55"/>
        <v>6000</v>
      </c>
      <c r="N299" s="102">
        <f t="shared" si="56"/>
        <v>7380</v>
      </c>
      <c r="O299" s="102">
        <f t="shared" si="57"/>
        <v>6600</v>
      </c>
      <c r="P299" s="102">
        <f t="shared" si="58"/>
        <v>8028</v>
      </c>
    </row>
    <row r="300" spans="1:16" s="66" customFormat="1" x14ac:dyDescent="0.25">
      <c r="A300" s="70" t="s">
        <v>737</v>
      </c>
      <c r="B300" s="70" t="s">
        <v>745</v>
      </c>
      <c r="C300" s="70" t="s">
        <v>155</v>
      </c>
      <c r="D300" s="70" t="s">
        <v>815</v>
      </c>
      <c r="E300" s="101">
        <v>2</v>
      </c>
      <c r="F300" s="102">
        <v>300</v>
      </c>
      <c r="G300" s="103">
        <v>0.08</v>
      </c>
      <c r="H300" s="102">
        <f t="shared" si="53"/>
        <v>600</v>
      </c>
      <c r="I300" s="102">
        <f t="shared" si="54"/>
        <v>648</v>
      </c>
      <c r="J300" s="104">
        <v>60</v>
      </c>
      <c r="K300" s="102">
        <v>100</v>
      </c>
      <c r="L300" s="105">
        <v>0.23</v>
      </c>
      <c r="M300" s="102">
        <f t="shared" si="55"/>
        <v>6000</v>
      </c>
      <c r="N300" s="102">
        <f t="shared" si="56"/>
        <v>7380</v>
      </c>
      <c r="O300" s="102">
        <f t="shared" si="57"/>
        <v>6600</v>
      </c>
      <c r="P300" s="102">
        <f t="shared" si="58"/>
        <v>8028</v>
      </c>
    </row>
    <row r="301" spans="1:16" s="66" customFormat="1" x14ac:dyDescent="0.25">
      <c r="A301" s="70" t="s">
        <v>653</v>
      </c>
      <c r="B301" s="70" t="s">
        <v>746</v>
      </c>
      <c r="C301" s="70" t="s">
        <v>155</v>
      </c>
      <c r="D301" s="70" t="s">
        <v>733</v>
      </c>
      <c r="E301" s="101">
        <v>2</v>
      </c>
      <c r="F301" s="102">
        <v>300</v>
      </c>
      <c r="G301" s="103">
        <v>0.08</v>
      </c>
      <c r="H301" s="102">
        <f t="shared" si="53"/>
        <v>600</v>
      </c>
      <c r="I301" s="102">
        <f t="shared" si="54"/>
        <v>648</v>
      </c>
      <c r="J301" s="104">
        <v>60</v>
      </c>
      <c r="K301" s="102">
        <v>100</v>
      </c>
      <c r="L301" s="105">
        <v>0.23</v>
      </c>
      <c r="M301" s="102">
        <f t="shared" si="55"/>
        <v>6000</v>
      </c>
      <c r="N301" s="102">
        <f t="shared" si="56"/>
        <v>7380</v>
      </c>
      <c r="O301" s="102">
        <f t="shared" si="57"/>
        <v>6600</v>
      </c>
      <c r="P301" s="102">
        <f t="shared" si="58"/>
        <v>8028</v>
      </c>
    </row>
    <row r="302" spans="1:16" s="66" customFormat="1" x14ac:dyDescent="0.25">
      <c r="A302" s="70" t="s">
        <v>677</v>
      </c>
      <c r="B302" s="70" t="s">
        <v>678</v>
      </c>
      <c r="C302" s="70" t="s">
        <v>266</v>
      </c>
      <c r="D302" s="70" t="s">
        <v>652</v>
      </c>
      <c r="E302" s="101">
        <v>2</v>
      </c>
      <c r="F302" s="102">
        <v>300</v>
      </c>
      <c r="G302" s="103">
        <v>0.08</v>
      </c>
      <c r="H302" s="102">
        <f t="shared" si="53"/>
        <v>600</v>
      </c>
      <c r="I302" s="102">
        <f t="shared" si="54"/>
        <v>648</v>
      </c>
      <c r="J302" s="104">
        <v>60</v>
      </c>
      <c r="K302" s="102">
        <v>100</v>
      </c>
      <c r="L302" s="105">
        <v>0.23</v>
      </c>
      <c r="M302" s="102">
        <f t="shared" si="55"/>
        <v>6000</v>
      </c>
      <c r="N302" s="102">
        <f t="shared" si="56"/>
        <v>7380</v>
      </c>
      <c r="O302" s="102">
        <f t="shared" si="57"/>
        <v>6600</v>
      </c>
      <c r="P302" s="102">
        <f t="shared" si="58"/>
        <v>8028</v>
      </c>
    </row>
    <row r="303" spans="1:16" s="66" customFormat="1" x14ac:dyDescent="0.25">
      <c r="A303" s="70" t="s">
        <v>264</v>
      </c>
      <c r="B303" s="70" t="s">
        <v>265</v>
      </c>
      <c r="C303" s="70" t="s">
        <v>154</v>
      </c>
      <c r="D303" s="70" t="s">
        <v>747</v>
      </c>
      <c r="E303" s="101">
        <v>2</v>
      </c>
      <c r="F303" s="102">
        <v>300</v>
      </c>
      <c r="G303" s="103">
        <v>0.08</v>
      </c>
      <c r="H303" s="102">
        <f t="shared" si="53"/>
        <v>600</v>
      </c>
      <c r="I303" s="102">
        <f t="shared" si="54"/>
        <v>648</v>
      </c>
      <c r="J303" s="104">
        <v>60</v>
      </c>
      <c r="K303" s="102">
        <v>100</v>
      </c>
      <c r="L303" s="105">
        <v>0.23</v>
      </c>
      <c r="M303" s="102">
        <f t="shared" si="55"/>
        <v>6000</v>
      </c>
      <c r="N303" s="102">
        <f t="shared" si="56"/>
        <v>7380</v>
      </c>
      <c r="O303" s="102">
        <f t="shared" si="57"/>
        <v>6600</v>
      </c>
      <c r="P303" s="102">
        <f t="shared" si="58"/>
        <v>8028</v>
      </c>
    </row>
    <row r="304" spans="1:16" s="119" customFormat="1" x14ac:dyDescent="0.25">
      <c r="A304" s="97"/>
      <c r="B304" s="97"/>
      <c r="C304" s="97"/>
      <c r="D304" s="97"/>
      <c r="E304" s="126"/>
      <c r="F304" s="127"/>
      <c r="G304" s="128"/>
      <c r="H304" s="127"/>
      <c r="I304" s="127"/>
      <c r="J304" s="129"/>
      <c r="K304" s="127"/>
      <c r="L304" s="130"/>
      <c r="M304" s="102"/>
      <c r="N304" s="102">
        <f>SUM(N282:N303)</f>
        <v>162360</v>
      </c>
      <c r="O304" s="102"/>
      <c r="P304" s="102"/>
    </row>
    <row r="305" spans="1:16" s="4" customFormat="1" ht="15" customHeight="1" x14ac:dyDescent="0.25">
      <c r="A305" s="147" t="s">
        <v>325</v>
      </c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M305" s="152" t="s">
        <v>317</v>
      </c>
      <c r="N305" s="152"/>
      <c r="O305" s="9">
        <f>SUM(O282:O303)</f>
        <v>177977.78</v>
      </c>
      <c r="P305" s="9">
        <f>SUM(P282:P304)</f>
        <v>212016.0024</v>
      </c>
    </row>
    <row r="306" spans="1:16" s="4" customFormat="1" x14ac:dyDescent="0.25">
      <c r="A306" s="6" t="s">
        <v>326</v>
      </c>
      <c r="B306" s="18"/>
      <c r="C306" s="6"/>
      <c r="D306" s="18"/>
      <c r="E306" s="18"/>
      <c r="F306" s="17"/>
      <c r="G306" s="18"/>
      <c r="H306" s="17"/>
      <c r="I306" s="17"/>
      <c r="J306" s="18"/>
      <c r="K306" s="17"/>
      <c r="M306" s="12"/>
      <c r="N306" s="12"/>
      <c r="O306" s="12"/>
      <c r="P306" s="12"/>
    </row>
    <row r="307" spans="1:16" s="4" customFormat="1" x14ac:dyDescent="0.25">
      <c r="A307" s="6"/>
      <c r="B307" s="18"/>
      <c r="C307" s="6"/>
      <c r="D307" s="18"/>
      <c r="E307" s="18"/>
      <c r="F307" s="17"/>
      <c r="G307" s="18"/>
      <c r="H307" s="17"/>
      <c r="I307" s="17"/>
      <c r="J307" s="18"/>
      <c r="K307" s="17"/>
      <c r="M307" s="12"/>
      <c r="N307" s="12"/>
      <c r="O307" s="12"/>
      <c r="P307" s="12"/>
    </row>
    <row r="308" spans="1:16" s="4" customFormat="1" x14ac:dyDescent="0.25">
      <c r="A308" s="6"/>
      <c r="B308" s="18"/>
      <c r="C308" s="6"/>
      <c r="D308" s="18"/>
      <c r="E308" s="18"/>
      <c r="F308" s="17"/>
      <c r="G308" s="18"/>
      <c r="H308" s="17"/>
      <c r="I308" s="17"/>
      <c r="J308" s="18"/>
      <c r="K308" s="17"/>
      <c r="M308" s="12"/>
      <c r="N308" s="12"/>
      <c r="O308" s="12"/>
      <c r="P308" s="12"/>
    </row>
    <row r="309" spans="1:16" s="4" customFormat="1" x14ac:dyDescent="0.25">
      <c r="A309" s="6"/>
      <c r="B309" s="18"/>
      <c r="C309" s="6"/>
      <c r="D309" s="18"/>
      <c r="E309" s="18"/>
      <c r="F309" s="17"/>
      <c r="G309" s="18"/>
      <c r="H309" s="17"/>
      <c r="I309" s="17"/>
      <c r="J309" s="18"/>
      <c r="K309" s="17"/>
      <c r="M309" s="12"/>
      <c r="N309" s="12"/>
      <c r="O309" s="12"/>
      <c r="P309" s="12"/>
    </row>
    <row r="310" spans="1:16" s="4" customFormat="1" x14ac:dyDescent="0.25">
      <c r="A310" s="4" t="s">
        <v>336</v>
      </c>
      <c r="F310" s="12"/>
      <c r="H310" s="12"/>
      <c r="I310" s="12"/>
      <c r="K310" s="12"/>
      <c r="M310" s="12"/>
      <c r="N310" s="12"/>
      <c r="O310" s="12"/>
      <c r="P310" s="12"/>
    </row>
    <row r="311" spans="1:16" s="4" customFormat="1" ht="67.5" x14ac:dyDescent="0.25">
      <c r="A311" s="20" t="s">
        <v>147</v>
      </c>
      <c r="B311" s="20" t="s">
        <v>148</v>
      </c>
      <c r="C311" s="25" t="s">
        <v>149</v>
      </c>
      <c r="D311" s="21" t="s">
        <v>150</v>
      </c>
      <c r="E311" s="22" t="s">
        <v>301</v>
      </c>
      <c r="F311" s="23" t="s">
        <v>309</v>
      </c>
      <c r="G311" s="24" t="s">
        <v>310</v>
      </c>
      <c r="H311" s="23" t="s">
        <v>311</v>
      </c>
      <c r="I311" s="23" t="s">
        <v>312</v>
      </c>
      <c r="J311" s="23" t="s">
        <v>313</v>
      </c>
      <c r="K311" s="23" t="s">
        <v>850</v>
      </c>
      <c r="L311" s="23" t="s">
        <v>310</v>
      </c>
      <c r="M311" s="23" t="s">
        <v>851</v>
      </c>
      <c r="N311" s="23" t="s">
        <v>852</v>
      </c>
      <c r="O311" s="23" t="s">
        <v>314</v>
      </c>
      <c r="P311" s="23" t="s">
        <v>315</v>
      </c>
    </row>
    <row r="312" spans="1:16" s="66" customFormat="1" x14ac:dyDescent="0.25">
      <c r="A312" s="73" t="s">
        <v>269</v>
      </c>
      <c r="B312" s="73" t="s">
        <v>270</v>
      </c>
      <c r="C312" s="73" t="s">
        <v>271</v>
      </c>
      <c r="D312" s="86" t="s">
        <v>579</v>
      </c>
      <c r="E312" s="80">
        <v>2</v>
      </c>
      <c r="F312" s="83">
        <v>2500</v>
      </c>
      <c r="G312" s="84">
        <v>0.23</v>
      </c>
      <c r="H312" s="83">
        <f t="shared" ref="H312:H320" si="59">F312*E312</f>
        <v>5000</v>
      </c>
      <c r="I312" s="83">
        <f t="shared" ref="I312:I320" si="60">H312*1.23</f>
        <v>6150</v>
      </c>
      <c r="J312" s="80">
        <v>20</v>
      </c>
      <c r="K312" s="83">
        <v>300</v>
      </c>
      <c r="L312" s="84">
        <v>0.23</v>
      </c>
      <c r="M312" s="83">
        <f t="shared" ref="M312:M320" si="61">K312*J312</f>
        <v>6000</v>
      </c>
      <c r="N312" s="83">
        <f t="shared" ref="N312:N320" si="62">M312*1.23</f>
        <v>7380</v>
      </c>
      <c r="O312" s="83">
        <f t="shared" ref="O312:O320" si="63">M312+H312</f>
        <v>11000</v>
      </c>
      <c r="P312" s="83">
        <f t="shared" ref="P312:P320" si="64">N312+I312</f>
        <v>13530</v>
      </c>
    </row>
    <row r="313" spans="1:16" s="66" customFormat="1" x14ac:dyDescent="0.25">
      <c r="A313" s="73" t="s">
        <v>272</v>
      </c>
      <c r="B313" s="73">
        <v>3148</v>
      </c>
      <c r="C313" s="73" t="s">
        <v>271</v>
      </c>
      <c r="D313" s="86" t="s">
        <v>579</v>
      </c>
      <c r="E313" s="80">
        <v>2</v>
      </c>
      <c r="F313" s="83">
        <v>2500</v>
      </c>
      <c r="G313" s="84">
        <v>0.23</v>
      </c>
      <c r="H313" s="83">
        <f t="shared" si="59"/>
        <v>5000</v>
      </c>
      <c r="I313" s="83">
        <f t="shared" si="60"/>
        <v>6150</v>
      </c>
      <c r="J313" s="80">
        <v>20</v>
      </c>
      <c r="K313" s="83">
        <v>300</v>
      </c>
      <c r="L313" s="84">
        <v>0.23</v>
      </c>
      <c r="M313" s="83">
        <f t="shared" si="61"/>
        <v>6000</v>
      </c>
      <c r="N313" s="83">
        <f t="shared" si="62"/>
        <v>7380</v>
      </c>
      <c r="O313" s="83">
        <f t="shared" si="63"/>
        <v>11000</v>
      </c>
      <c r="P313" s="83">
        <f t="shared" si="64"/>
        <v>13530</v>
      </c>
    </row>
    <row r="314" spans="1:16" s="66" customFormat="1" x14ac:dyDescent="0.25">
      <c r="A314" s="73" t="s">
        <v>273</v>
      </c>
      <c r="B314" s="73" t="s">
        <v>274</v>
      </c>
      <c r="C314" s="73" t="s">
        <v>271</v>
      </c>
      <c r="D314" s="86" t="s">
        <v>579</v>
      </c>
      <c r="E314" s="80">
        <v>2</v>
      </c>
      <c r="F314" s="83">
        <v>2500</v>
      </c>
      <c r="G314" s="84">
        <v>0.23</v>
      </c>
      <c r="H314" s="83">
        <f t="shared" si="59"/>
        <v>5000</v>
      </c>
      <c r="I314" s="83">
        <f t="shared" si="60"/>
        <v>6150</v>
      </c>
      <c r="J314" s="80">
        <v>5</v>
      </c>
      <c r="K314" s="83">
        <v>300</v>
      </c>
      <c r="L314" s="84">
        <v>0.23</v>
      </c>
      <c r="M314" s="83">
        <f t="shared" si="61"/>
        <v>1500</v>
      </c>
      <c r="N314" s="83">
        <f t="shared" si="62"/>
        <v>1845</v>
      </c>
      <c r="O314" s="83">
        <f t="shared" si="63"/>
        <v>6500</v>
      </c>
      <c r="P314" s="83">
        <f t="shared" si="64"/>
        <v>7995</v>
      </c>
    </row>
    <row r="315" spans="1:16" s="66" customFormat="1" x14ac:dyDescent="0.25">
      <c r="A315" s="73" t="s">
        <v>275</v>
      </c>
      <c r="B315" s="73" t="s">
        <v>276</v>
      </c>
      <c r="C315" s="73" t="s">
        <v>271</v>
      </c>
      <c r="D315" s="86" t="s">
        <v>579</v>
      </c>
      <c r="E315" s="80">
        <v>2</v>
      </c>
      <c r="F315" s="83">
        <v>2500</v>
      </c>
      <c r="G315" s="84">
        <v>0.23</v>
      </c>
      <c r="H315" s="83">
        <f t="shared" si="59"/>
        <v>5000</v>
      </c>
      <c r="I315" s="83">
        <f t="shared" si="60"/>
        <v>6150</v>
      </c>
      <c r="J315" s="80">
        <v>5</v>
      </c>
      <c r="K315" s="83">
        <v>300</v>
      </c>
      <c r="L315" s="84">
        <v>0.23</v>
      </c>
      <c r="M315" s="83">
        <f t="shared" si="61"/>
        <v>1500</v>
      </c>
      <c r="N315" s="83">
        <f t="shared" si="62"/>
        <v>1845</v>
      </c>
      <c r="O315" s="83">
        <f t="shared" si="63"/>
        <v>6500</v>
      </c>
      <c r="P315" s="83">
        <f t="shared" si="64"/>
        <v>7995</v>
      </c>
    </row>
    <row r="316" spans="1:16" s="66" customFormat="1" x14ac:dyDescent="0.25">
      <c r="A316" s="73" t="s">
        <v>277</v>
      </c>
      <c r="B316" s="73" t="s">
        <v>278</v>
      </c>
      <c r="C316" s="73" t="s">
        <v>271</v>
      </c>
      <c r="D316" s="86" t="s">
        <v>579</v>
      </c>
      <c r="E316" s="80">
        <v>2</v>
      </c>
      <c r="F316" s="83">
        <v>2500</v>
      </c>
      <c r="G316" s="84">
        <v>0.23</v>
      </c>
      <c r="H316" s="83">
        <f t="shared" si="59"/>
        <v>5000</v>
      </c>
      <c r="I316" s="83">
        <f t="shared" si="60"/>
        <v>6150</v>
      </c>
      <c r="J316" s="80">
        <v>20</v>
      </c>
      <c r="K316" s="83">
        <v>300</v>
      </c>
      <c r="L316" s="84">
        <v>0.23</v>
      </c>
      <c r="M316" s="83">
        <f t="shared" si="61"/>
        <v>6000</v>
      </c>
      <c r="N316" s="83">
        <f t="shared" si="62"/>
        <v>7380</v>
      </c>
      <c r="O316" s="83">
        <f t="shared" si="63"/>
        <v>11000</v>
      </c>
      <c r="P316" s="83">
        <f t="shared" si="64"/>
        <v>13530</v>
      </c>
    </row>
    <row r="317" spans="1:16" s="66" customFormat="1" x14ac:dyDescent="0.25">
      <c r="A317" s="73" t="s">
        <v>277</v>
      </c>
      <c r="B317" s="73" t="s">
        <v>279</v>
      </c>
      <c r="C317" s="73" t="s">
        <v>271</v>
      </c>
      <c r="D317" s="86" t="s">
        <v>579</v>
      </c>
      <c r="E317" s="80">
        <v>2</v>
      </c>
      <c r="F317" s="83">
        <v>2500</v>
      </c>
      <c r="G317" s="84">
        <v>0.23</v>
      </c>
      <c r="H317" s="83">
        <f t="shared" si="59"/>
        <v>5000</v>
      </c>
      <c r="I317" s="83">
        <f t="shared" si="60"/>
        <v>6150</v>
      </c>
      <c r="J317" s="80">
        <v>20</v>
      </c>
      <c r="K317" s="83">
        <v>300</v>
      </c>
      <c r="L317" s="84">
        <v>0.23</v>
      </c>
      <c r="M317" s="83">
        <f t="shared" si="61"/>
        <v>6000</v>
      </c>
      <c r="N317" s="83">
        <f t="shared" si="62"/>
        <v>7380</v>
      </c>
      <c r="O317" s="83">
        <f t="shared" si="63"/>
        <v>11000</v>
      </c>
      <c r="P317" s="83">
        <f t="shared" si="64"/>
        <v>13530</v>
      </c>
    </row>
    <row r="318" spans="1:16" s="66" customFormat="1" x14ac:dyDescent="0.25">
      <c r="A318" s="73" t="s">
        <v>280</v>
      </c>
      <c r="B318" s="73" t="s">
        <v>281</v>
      </c>
      <c r="C318" s="73" t="s">
        <v>271</v>
      </c>
      <c r="D318" s="86" t="s">
        <v>579</v>
      </c>
      <c r="E318" s="80">
        <v>2</v>
      </c>
      <c r="F318" s="83">
        <v>2500</v>
      </c>
      <c r="G318" s="84">
        <v>0.23</v>
      </c>
      <c r="H318" s="83">
        <f t="shared" si="59"/>
        <v>5000</v>
      </c>
      <c r="I318" s="83">
        <f t="shared" si="60"/>
        <v>6150</v>
      </c>
      <c r="J318" s="80">
        <v>20</v>
      </c>
      <c r="K318" s="83">
        <v>300</v>
      </c>
      <c r="L318" s="84">
        <v>0.23</v>
      </c>
      <c r="M318" s="83">
        <f t="shared" si="61"/>
        <v>6000</v>
      </c>
      <c r="N318" s="83">
        <f t="shared" si="62"/>
        <v>7380</v>
      </c>
      <c r="O318" s="83">
        <f t="shared" si="63"/>
        <v>11000</v>
      </c>
      <c r="P318" s="83">
        <f t="shared" si="64"/>
        <v>13530</v>
      </c>
    </row>
    <row r="319" spans="1:16" s="66" customFormat="1" x14ac:dyDescent="0.25">
      <c r="A319" s="73" t="s">
        <v>282</v>
      </c>
      <c r="B319" s="73" t="s">
        <v>283</v>
      </c>
      <c r="C319" s="73" t="s">
        <v>271</v>
      </c>
      <c r="D319" s="86" t="s">
        <v>579</v>
      </c>
      <c r="E319" s="80">
        <v>2</v>
      </c>
      <c r="F319" s="83">
        <v>2500</v>
      </c>
      <c r="G319" s="84">
        <v>0.23</v>
      </c>
      <c r="H319" s="83">
        <f t="shared" si="59"/>
        <v>5000</v>
      </c>
      <c r="I319" s="83">
        <f t="shared" si="60"/>
        <v>6150</v>
      </c>
      <c r="J319" s="80">
        <v>5</v>
      </c>
      <c r="K319" s="83">
        <v>300</v>
      </c>
      <c r="L319" s="84">
        <v>0.23</v>
      </c>
      <c r="M319" s="83">
        <f t="shared" si="61"/>
        <v>1500</v>
      </c>
      <c r="N319" s="83">
        <f t="shared" si="62"/>
        <v>1845</v>
      </c>
      <c r="O319" s="83">
        <f t="shared" si="63"/>
        <v>6500</v>
      </c>
      <c r="P319" s="83">
        <f t="shared" si="64"/>
        <v>7995</v>
      </c>
    </row>
    <row r="320" spans="1:16" s="66" customFormat="1" ht="14.25" customHeight="1" x14ac:dyDescent="0.25">
      <c r="A320" s="73" t="s">
        <v>282</v>
      </c>
      <c r="B320" s="73" t="s">
        <v>284</v>
      </c>
      <c r="C320" s="73" t="s">
        <v>271</v>
      </c>
      <c r="D320" s="86" t="s">
        <v>579</v>
      </c>
      <c r="E320" s="80">
        <v>2</v>
      </c>
      <c r="F320" s="83">
        <v>2500</v>
      </c>
      <c r="G320" s="84">
        <v>0.23</v>
      </c>
      <c r="H320" s="83">
        <f t="shared" si="59"/>
        <v>5000</v>
      </c>
      <c r="I320" s="83">
        <f t="shared" si="60"/>
        <v>6150</v>
      </c>
      <c r="J320" s="80">
        <v>5</v>
      </c>
      <c r="K320" s="83">
        <v>300</v>
      </c>
      <c r="L320" s="84">
        <v>0.23</v>
      </c>
      <c r="M320" s="83">
        <f t="shared" si="61"/>
        <v>1500</v>
      </c>
      <c r="N320" s="83">
        <f t="shared" si="62"/>
        <v>1845</v>
      </c>
      <c r="O320" s="83">
        <f t="shared" si="63"/>
        <v>6500</v>
      </c>
      <c r="P320" s="83">
        <f t="shared" si="64"/>
        <v>7995</v>
      </c>
    </row>
    <row r="321" spans="1:16" s="119" customFormat="1" ht="14.25" customHeight="1" x14ac:dyDescent="0.25">
      <c r="A321" s="122"/>
      <c r="B321" s="122"/>
      <c r="C321" s="122"/>
      <c r="D321" s="122"/>
      <c r="E321" s="122"/>
      <c r="F321" s="98"/>
      <c r="G321" s="99"/>
      <c r="H321" s="98"/>
      <c r="I321" s="98"/>
      <c r="J321" s="122"/>
      <c r="K321" s="98"/>
      <c r="L321" s="99"/>
      <c r="M321" s="98"/>
      <c r="N321" s="98">
        <f>SUM(N312:N320)</f>
        <v>44280</v>
      </c>
      <c r="O321" s="98"/>
      <c r="P321" s="98"/>
    </row>
    <row r="322" spans="1:16" s="4" customFormat="1" ht="15" customHeight="1" x14ac:dyDescent="0.25">
      <c r="A322" s="147" t="s">
        <v>325</v>
      </c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M322" s="12"/>
      <c r="N322" s="12"/>
      <c r="O322" s="12">
        <f>SUM(O312:O320)</f>
        <v>81000</v>
      </c>
      <c r="P322" s="12">
        <f>SUM(P312:P321)</f>
        <v>99630</v>
      </c>
    </row>
    <row r="323" spans="1:16" s="4" customFormat="1" x14ac:dyDescent="0.25">
      <c r="A323" s="6" t="s">
        <v>326</v>
      </c>
      <c r="B323" s="18"/>
      <c r="C323" s="6"/>
      <c r="D323" s="18"/>
      <c r="E323" s="18"/>
      <c r="F323" s="17"/>
      <c r="G323" s="18"/>
      <c r="H323" s="17"/>
      <c r="I323" s="17"/>
      <c r="J323" s="18"/>
      <c r="K323" s="17"/>
      <c r="M323" s="12"/>
      <c r="N323" s="12"/>
      <c r="O323" s="12"/>
      <c r="P323" s="12"/>
    </row>
    <row r="324" spans="1:16" s="4" customFormat="1" x14ac:dyDescent="0.25">
      <c r="A324" s="6"/>
      <c r="B324" s="18"/>
      <c r="C324" s="6"/>
      <c r="D324" s="18"/>
      <c r="E324" s="18"/>
      <c r="F324" s="17"/>
      <c r="G324" s="18"/>
      <c r="H324" s="17"/>
      <c r="I324" s="17"/>
      <c r="J324" s="18"/>
      <c r="K324" s="17"/>
      <c r="M324" s="12"/>
      <c r="N324" s="12"/>
      <c r="O324" s="12"/>
      <c r="P324" s="12"/>
    </row>
    <row r="325" spans="1:16" s="4" customFormat="1" x14ac:dyDescent="0.25">
      <c r="A325" s="6"/>
      <c r="B325" s="18"/>
      <c r="C325" s="6"/>
      <c r="D325" s="18"/>
      <c r="E325" s="18"/>
      <c r="F325" s="17"/>
      <c r="G325" s="18"/>
      <c r="H325" s="17"/>
      <c r="I325" s="17"/>
      <c r="J325" s="18"/>
      <c r="K325" s="17"/>
      <c r="M325" s="12"/>
      <c r="N325" s="12"/>
      <c r="O325" s="12"/>
      <c r="P325" s="12"/>
    </row>
    <row r="326" spans="1:16" s="4" customFormat="1" x14ac:dyDescent="0.25">
      <c r="A326" s="6"/>
      <c r="B326" s="18"/>
      <c r="C326" s="6"/>
      <c r="D326" s="18"/>
      <c r="E326" s="18"/>
      <c r="F326" s="17"/>
      <c r="G326" s="18"/>
      <c r="H326" s="17"/>
      <c r="I326" s="17"/>
      <c r="J326" s="18"/>
      <c r="K326" s="17"/>
      <c r="M326" s="12"/>
      <c r="N326" s="12"/>
      <c r="O326" s="12"/>
      <c r="P326" s="12"/>
    </row>
    <row r="327" spans="1:16" s="4" customFormat="1" x14ac:dyDescent="0.25">
      <c r="A327" s="6"/>
      <c r="B327" s="18"/>
      <c r="C327" s="6"/>
      <c r="D327" s="18"/>
      <c r="E327" s="18"/>
      <c r="F327" s="17"/>
      <c r="G327" s="18"/>
      <c r="H327" s="17"/>
      <c r="I327" s="17"/>
      <c r="J327" s="18"/>
      <c r="K327" s="17"/>
      <c r="M327" s="12"/>
      <c r="N327" s="12"/>
      <c r="O327" s="12"/>
      <c r="P327" s="12"/>
    </row>
    <row r="328" spans="1:16" s="4" customFormat="1" x14ac:dyDescent="0.25">
      <c r="A328" s="4" t="s">
        <v>831</v>
      </c>
      <c r="F328" s="12"/>
      <c r="H328" s="12"/>
      <c r="I328" s="12"/>
      <c r="K328" s="12"/>
      <c r="M328" s="12"/>
      <c r="N328" s="12"/>
      <c r="O328" s="12"/>
      <c r="P328" s="12"/>
    </row>
    <row r="329" spans="1:16" s="4" customFormat="1" ht="67.5" x14ac:dyDescent="0.25">
      <c r="A329" s="20" t="s">
        <v>147</v>
      </c>
      <c r="B329" s="20" t="s">
        <v>148</v>
      </c>
      <c r="C329" s="25" t="s">
        <v>149</v>
      </c>
      <c r="D329" s="21" t="s">
        <v>150</v>
      </c>
      <c r="E329" s="22" t="s">
        <v>301</v>
      </c>
      <c r="F329" s="23" t="s">
        <v>309</v>
      </c>
      <c r="G329" s="24" t="s">
        <v>310</v>
      </c>
      <c r="H329" s="23" t="s">
        <v>311</v>
      </c>
      <c r="I329" s="23" t="s">
        <v>312</v>
      </c>
      <c r="J329" s="23" t="s">
        <v>313</v>
      </c>
      <c r="K329" s="23" t="s">
        <v>850</v>
      </c>
      <c r="L329" s="23" t="s">
        <v>310</v>
      </c>
      <c r="M329" s="23" t="s">
        <v>851</v>
      </c>
      <c r="N329" s="23" t="s">
        <v>852</v>
      </c>
      <c r="O329" s="23" t="s">
        <v>314</v>
      </c>
      <c r="P329" s="23" t="s">
        <v>315</v>
      </c>
    </row>
    <row r="330" spans="1:16" s="66" customFormat="1" x14ac:dyDescent="0.25">
      <c r="A330" s="81" t="s">
        <v>285</v>
      </c>
      <c r="B330" s="81" t="s">
        <v>286</v>
      </c>
      <c r="C330" s="81" t="s">
        <v>178</v>
      </c>
      <c r="D330" s="82" t="s">
        <v>548</v>
      </c>
      <c r="E330" s="80">
        <v>2</v>
      </c>
      <c r="F330" s="83">
        <v>1400</v>
      </c>
      <c r="G330" s="84">
        <v>0.23</v>
      </c>
      <c r="H330" s="83">
        <f>F330*E330</f>
        <v>2800</v>
      </c>
      <c r="I330" s="83">
        <f>H330*1.23</f>
        <v>3444</v>
      </c>
      <c r="J330" s="80">
        <v>10</v>
      </c>
      <c r="K330" s="83">
        <v>250</v>
      </c>
      <c r="L330" s="84">
        <v>0.23</v>
      </c>
      <c r="M330" s="83">
        <f>K330*J330</f>
        <v>2500</v>
      </c>
      <c r="N330" s="83">
        <f>M330*1.23</f>
        <v>3075</v>
      </c>
      <c r="O330" s="83">
        <f>M330+H330</f>
        <v>5300</v>
      </c>
      <c r="P330" s="83">
        <f>N330+I330</f>
        <v>6519</v>
      </c>
    </row>
    <row r="331" spans="1:16" s="66" customFormat="1" x14ac:dyDescent="0.25">
      <c r="A331" s="81" t="s">
        <v>287</v>
      </c>
      <c r="B331" s="81" t="s">
        <v>288</v>
      </c>
      <c r="C331" s="81" t="s">
        <v>178</v>
      </c>
      <c r="D331" s="82" t="s">
        <v>548</v>
      </c>
      <c r="E331" s="80">
        <v>2</v>
      </c>
      <c r="F331" s="83">
        <v>1400</v>
      </c>
      <c r="G331" s="84">
        <v>0.23</v>
      </c>
      <c r="H331" s="83">
        <f>F331*E331</f>
        <v>2800</v>
      </c>
      <c r="I331" s="83">
        <f>H331*1.23</f>
        <v>3444</v>
      </c>
      <c r="J331" s="80">
        <v>10</v>
      </c>
      <c r="K331" s="83">
        <v>250</v>
      </c>
      <c r="L331" s="84">
        <v>0.23</v>
      </c>
      <c r="M331" s="83">
        <f>K331*J331</f>
        <v>2500</v>
      </c>
      <c r="N331" s="83">
        <f>M331*1.23</f>
        <v>3075</v>
      </c>
      <c r="O331" s="83">
        <f>M331+H331</f>
        <v>5300</v>
      </c>
      <c r="P331" s="83">
        <f>N331+I331</f>
        <v>6519</v>
      </c>
    </row>
    <row r="332" spans="1:16" s="119" customFormat="1" x14ac:dyDescent="0.25">
      <c r="A332" s="125"/>
      <c r="B332" s="125"/>
      <c r="C332" s="125"/>
      <c r="D332" s="125"/>
      <c r="E332" s="122"/>
      <c r="F332" s="98"/>
      <c r="G332" s="99"/>
      <c r="H332" s="98"/>
      <c r="I332" s="98"/>
      <c r="J332" s="122"/>
      <c r="K332" s="98"/>
      <c r="L332" s="99"/>
      <c r="M332" s="98"/>
      <c r="N332" s="121">
        <f>SUM(N330:N331)</f>
        <v>6150</v>
      </c>
      <c r="O332" s="121"/>
      <c r="P332" s="121"/>
    </row>
    <row r="333" spans="1:16" s="4" customFormat="1" ht="15" customHeight="1" x14ac:dyDescent="0.25">
      <c r="A333" s="147" t="s">
        <v>325</v>
      </c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M333" s="13"/>
      <c r="N333" s="9" t="s">
        <v>321</v>
      </c>
      <c r="O333" s="9">
        <f>SUM(O330:O331)</f>
        <v>10600</v>
      </c>
      <c r="P333" s="9">
        <f>SUM(P330:P331)</f>
        <v>13038</v>
      </c>
    </row>
    <row r="334" spans="1:16" s="4" customFormat="1" x14ac:dyDescent="0.25">
      <c r="A334" s="6" t="s">
        <v>326</v>
      </c>
      <c r="B334" s="18"/>
      <c r="C334" s="6"/>
      <c r="D334" s="18"/>
      <c r="E334" s="18"/>
      <c r="F334" s="17"/>
      <c r="G334" s="18"/>
      <c r="H334" s="17"/>
      <c r="I334" s="17"/>
      <c r="J334" s="18"/>
      <c r="K334" s="17"/>
      <c r="M334" s="13"/>
      <c r="N334" s="13"/>
      <c r="O334" s="13"/>
      <c r="P334" s="13"/>
    </row>
    <row r="335" spans="1:16" s="4" customFormat="1" x14ac:dyDescent="0.25">
      <c r="A335" s="6"/>
      <c r="B335" s="18"/>
      <c r="C335" s="6"/>
      <c r="D335" s="18"/>
      <c r="E335" s="18"/>
      <c r="F335" s="17"/>
      <c r="G335" s="18"/>
      <c r="H335" s="17"/>
      <c r="I335" s="17"/>
      <c r="J335" s="18"/>
      <c r="K335" s="17"/>
      <c r="M335" s="12"/>
      <c r="N335" s="12"/>
      <c r="O335" s="12"/>
      <c r="P335" s="12"/>
    </row>
    <row r="336" spans="1:16" s="4" customFormat="1" x14ac:dyDescent="0.25">
      <c r="A336" s="6"/>
      <c r="B336" s="18"/>
      <c r="C336" s="6"/>
      <c r="D336" s="18"/>
      <c r="E336" s="18"/>
      <c r="F336" s="17"/>
      <c r="G336" s="18"/>
      <c r="H336" s="17"/>
      <c r="I336" s="17"/>
      <c r="J336" s="18"/>
      <c r="K336" s="17"/>
      <c r="M336" s="12"/>
      <c r="N336" s="12"/>
      <c r="O336" s="12"/>
      <c r="P336" s="12"/>
    </row>
    <row r="337" spans="1:16" s="4" customFormat="1" x14ac:dyDescent="0.25">
      <c r="A337" s="6"/>
      <c r="B337" s="18"/>
      <c r="C337" s="6"/>
      <c r="D337" s="18"/>
      <c r="E337" s="18"/>
      <c r="F337" s="17"/>
      <c r="G337" s="18"/>
      <c r="H337" s="17"/>
      <c r="I337" s="17"/>
      <c r="J337" s="18"/>
      <c r="K337" s="17"/>
      <c r="M337" s="12"/>
      <c r="N337" s="12"/>
      <c r="O337" s="12"/>
      <c r="P337" s="12"/>
    </row>
    <row r="338" spans="1:16" s="4" customFormat="1" x14ac:dyDescent="0.25">
      <c r="A338" s="6"/>
      <c r="B338" s="18"/>
      <c r="C338" s="6"/>
      <c r="D338" s="18"/>
      <c r="E338" s="18"/>
      <c r="F338" s="17"/>
      <c r="G338" s="18"/>
      <c r="H338" s="17"/>
      <c r="I338" s="17"/>
      <c r="J338" s="18"/>
      <c r="K338" s="17"/>
      <c r="M338" s="12"/>
      <c r="N338" s="12"/>
      <c r="O338" s="12"/>
      <c r="P338" s="12"/>
    </row>
    <row r="339" spans="1:16" s="4" customFormat="1" x14ac:dyDescent="0.25">
      <c r="A339" s="4" t="s">
        <v>343</v>
      </c>
      <c r="F339" s="12"/>
      <c r="H339" s="12"/>
      <c r="I339" s="12"/>
      <c r="K339" s="12"/>
      <c r="M339" s="12"/>
      <c r="N339" s="12"/>
      <c r="O339" s="12"/>
      <c r="P339" s="12"/>
    </row>
    <row r="340" spans="1:16" s="4" customFormat="1" ht="67.5" x14ac:dyDescent="0.25">
      <c r="A340" s="20" t="s">
        <v>147</v>
      </c>
      <c r="B340" s="20" t="s">
        <v>148</v>
      </c>
      <c r="C340" s="25" t="s">
        <v>149</v>
      </c>
      <c r="D340" s="21" t="s">
        <v>150</v>
      </c>
      <c r="E340" s="22" t="s">
        <v>301</v>
      </c>
      <c r="F340" s="23" t="s">
        <v>309</v>
      </c>
      <c r="G340" s="24" t="s">
        <v>310</v>
      </c>
      <c r="H340" s="23" t="s">
        <v>311</v>
      </c>
      <c r="I340" s="23" t="s">
        <v>312</v>
      </c>
      <c r="J340" s="23" t="s">
        <v>313</v>
      </c>
      <c r="K340" s="23" t="s">
        <v>850</v>
      </c>
      <c r="L340" s="23" t="s">
        <v>310</v>
      </c>
      <c r="M340" s="23" t="s">
        <v>851</v>
      </c>
      <c r="N340" s="23" t="s">
        <v>852</v>
      </c>
      <c r="O340" s="23" t="s">
        <v>314</v>
      </c>
      <c r="P340" s="23" t="s">
        <v>315</v>
      </c>
    </row>
    <row r="341" spans="1:16" s="66" customFormat="1" ht="26.25" x14ac:dyDescent="0.25">
      <c r="A341" s="81" t="s">
        <v>289</v>
      </c>
      <c r="B341" s="81" t="s">
        <v>290</v>
      </c>
      <c r="C341" s="81" t="s">
        <v>266</v>
      </c>
      <c r="D341" s="82" t="s">
        <v>816</v>
      </c>
      <c r="E341" s="80">
        <v>2</v>
      </c>
      <c r="F341" s="83">
        <v>4200</v>
      </c>
      <c r="G341" s="84">
        <v>0.08</v>
      </c>
      <c r="H341" s="83">
        <f>F341*E341</f>
        <v>8400</v>
      </c>
      <c r="I341" s="83">
        <f>H341*1.23</f>
        <v>10332</v>
      </c>
      <c r="J341" s="80">
        <v>20</v>
      </c>
      <c r="K341" s="83">
        <v>150</v>
      </c>
      <c r="L341" s="84">
        <v>0.23</v>
      </c>
      <c r="M341" s="83">
        <f>K341*J341</f>
        <v>3000</v>
      </c>
      <c r="N341" s="83">
        <f>M341*1.23</f>
        <v>3690</v>
      </c>
      <c r="O341" s="83">
        <f t="shared" ref="O341:P343" si="65">M341+H341</f>
        <v>11400</v>
      </c>
      <c r="P341" s="83">
        <f t="shared" si="65"/>
        <v>14022</v>
      </c>
    </row>
    <row r="342" spans="1:16" s="66" customFormat="1" ht="39" x14ac:dyDescent="0.25">
      <c r="A342" s="81" t="s">
        <v>291</v>
      </c>
      <c r="B342" s="81" t="s">
        <v>292</v>
      </c>
      <c r="C342" s="81" t="s">
        <v>266</v>
      </c>
      <c r="D342" s="82" t="s">
        <v>788</v>
      </c>
      <c r="E342" s="80">
        <v>2</v>
      </c>
      <c r="F342" s="83">
        <v>4200</v>
      </c>
      <c r="G342" s="84">
        <v>0.08</v>
      </c>
      <c r="H342" s="83">
        <f>F342*E342</f>
        <v>8400</v>
      </c>
      <c r="I342" s="83">
        <f>H342*1.23</f>
        <v>10332</v>
      </c>
      <c r="J342" s="80">
        <v>20</v>
      </c>
      <c r="K342" s="83">
        <v>150</v>
      </c>
      <c r="L342" s="84">
        <v>0.23</v>
      </c>
      <c r="M342" s="83">
        <f>K342*J342</f>
        <v>3000</v>
      </c>
      <c r="N342" s="83">
        <f>M342*1.23</f>
        <v>3690</v>
      </c>
      <c r="O342" s="83">
        <f t="shared" si="65"/>
        <v>11400</v>
      </c>
      <c r="P342" s="83">
        <f t="shared" si="65"/>
        <v>14022</v>
      </c>
    </row>
    <row r="343" spans="1:16" s="66" customFormat="1" x14ac:dyDescent="0.25">
      <c r="A343" s="81" t="s">
        <v>293</v>
      </c>
      <c r="B343" s="81" t="s">
        <v>294</v>
      </c>
      <c r="C343" s="81" t="s">
        <v>154</v>
      </c>
      <c r="D343" s="82" t="s">
        <v>817</v>
      </c>
      <c r="E343" s="80">
        <v>2</v>
      </c>
      <c r="F343" s="83">
        <v>4200</v>
      </c>
      <c r="G343" s="84">
        <v>0.08</v>
      </c>
      <c r="H343" s="83">
        <f>F343*E343</f>
        <v>8400</v>
      </c>
      <c r="I343" s="83">
        <f>H343*1.23</f>
        <v>10332</v>
      </c>
      <c r="J343" s="80">
        <v>20</v>
      </c>
      <c r="K343" s="83">
        <v>150</v>
      </c>
      <c r="L343" s="84">
        <v>0.23</v>
      </c>
      <c r="M343" s="83">
        <f>K343*J343</f>
        <v>3000</v>
      </c>
      <c r="N343" s="83">
        <f>M343*1.23</f>
        <v>3690</v>
      </c>
      <c r="O343" s="83">
        <f t="shared" si="65"/>
        <v>11400</v>
      </c>
      <c r="P343" s="83">
        <f t="shared" si="65"/>
        <v>14022</v>
      </c>
    </row>
    <row r="344" spans="1:16" s="119" customFormat="1" x14ac:dyDescent="0.25">
      <c r="A344" s="125"/>
      <c r="B344" s="125"/>
      <c r="C344" s="125"/>
      <c r="D344" s="125"/>
      <c r="E344" s="122"/>
      <c r="F344" s="98"/>
      <c r="G344" s="99"/>
      <c r="H344" s="98"/>
      <c r="I344" s="98"/>
      <c r="J344" s="122"/>
      <c r="K344" s="98"/>
      <c r="L344" s="99"/>
      <c r="M344" s="98"/>
      <c r="N344" s="121">
        <f>SUM(N341:N343)</f>
        <v>11070</v>
      </c>
      <c r="O344" s="121"/>
      <c r="P344" s="121"/>
    </row>
    <row r="345" spans="1:16" s="66" customFormat="1" x14ac:dyDescent="0.25">
      <c r="A345" s="147" t="s">
        <v>325</v>
      </c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M345" s="85"/>
      <c r="N345" s="52" t="s">
        <v>321</v>
      </c>
      <c r="O345" s="83">
        <f>SUM(O341:O343)</f>
        <v>34200</v>
      </c>
      <c r="P345" s="83">
        <f>SUM(P341:P343)</f>
        <v>42066</v>
      </c>
    </row>
    <row r="346" spans="1:16" s="4" customFormat="1" x14ac:dyDescent="0.25">
      <c r="A346" s="6" t="s">
        <v>326</v>
      </c>
      <c r="B346" s="18"/>
      <c r="C346" s="6"/>
      <c r="D346" s="18"/>
      <c r="E346" s="18"/>
      <c r="F346" s="17"/>
      <c r="G346" s="18"/>
      <c r="H346" s="17"/>
      <c r="I346" s="17"/>
      <c r="J346" s="18"/>
      <c r="K346" s="17"/>
      <c r="M346" s="12"/>
      <c r="N346" s="12"/>
      <c r="O346" s="12"/>
      <c r="P346" s="12"/>
    </row>
    <row r="347" spans="1:16" s="4" customFormat="1" x14ac:dyDescent="0.25">
      <c r="A347" s="6"/>
      <c r="B347" s="18"/>
      <c r="C347" s="6"/>
      <c r="D347" s="18"/>
      <c r="E347" s="18"/>
      <c r="F347" s="17"/>
      <c r="G347" s="18"/>
      <c r="H347" s="17"/>
      <c r="I347" s="17"/>
      <c r="J347" s="18"/>
      <c r="K347" s="17"/>
      <c r="M347" s="12"/>
      <c r="N347" s="12"/>
      <c r="O347" s="12"/>
      <c r="P347" s="12"/>
    </row>
    <row r="348" spans="1:16" s="18" customFormat="1" x14ac:dyDescent="0.25">
      <c r="A348" s="16"/>
      <c r="B348" s="6"/>
      <c r="C348" s="6"/>
      <c r="F348" s="17"/>
      <c r="H348" s="17"/>
      <c r="I348" s="17"/>
      <c r="K348" s="17"/>
      <c r="M348" s="17"/>
    </row>
    <row r="349" spans="1:16" s="18" customFormat="1" x14ac:dyDescent="0.25">
      <c r="A349" s="16"/>
      <c r="B349" s="6"/>
      <c r="C349" s="6"/>
      <c r="F349" s="17"/>
      <c r="H349" s="17"/>
      <c r="I349" s="17"/>
      <c r="K349" s="17"/>
      <c r="M349" s="17"/>
    </row>
    <row r="350" spans="1:16" s="18" customFormat="1" x14ac:dyDescent="0.25">
      <c r="A350" s="16" t="s">
        <v>337</v>
      </c>
      <c r="B350" s="6"/>
      <c r="C350" s="6"/>
      <c r="F350" s="17"/>
      <c r="H350" s="17"/>
      <c r="I350" s="17"/>
      <c r="K350" s="17"/>
      <c r="M350" s="17"/>
    </row>
    <row r="351" spans="1:16" s="4" customFormat="1" ht="67.5" x14ac:dyDescent="0.25">
      <c r="A351" s="20" t="s">
        <v>147</v>
      </c>
      <c r="B351" s="20" t="s">
        <v>148</v>
      </c>
      <c r="C351" s="25" t="s">
        <v>149</v>
      </c>
      <c r="D351" s="21" t="s">
        <v>150</v>
      </c>
      <c r="E351" s="22" t="s">
        <v>301</v>
      </c>
      <c r="F351" s="23" t="s">
        <v>309</v>
      </c>
      <c r="G351" s="24" t="s">
        <v>310</v>
      </c>
      <c r="H351" s="23" t="s">
        <v>311</v>
      </c>
      <c r="I351" s="23" t="s">
        <v>312</v>
      </c>
      <c r="J351" s="23" t="s">
        <v>313</v>
      </c>
      <c r="K351" s="23" t="s">
        <v>850</v>
      </c>
      <c r="L351" s="23" t="s">
        <v>310</v>
      </c>
      <c r="M351" s="23" t="s">
        <v>851</v>
      </c>
      <c r="N351" s="23" t="s">
        <v>852</v>
      </c>
      <c r="O351" s="23" t="s">
        <v>314</v>
      </c>
      <c r="P351" s="23" t="s">
        <v>315</v>
      </c>
    </row>
    <row r="352" spans="1:16" s="66" customFormat="1" x14ac:dyDescent="0.25">
      <c r="A352" s="89" t="s">
        <v>299</v>
      </c>
      <c r="B352" s="89">
        <v>170033101</v>
      </c>
      <c r="C352" s="89" t="s">
        <v>266</v>
      </c>
      <c r="D352" s="89" t="s">
        <v>488</v>
      </c>
      <c r="E352" s="80">
        <v>2</v>
      </c>
      <c r="F352" s="83">
        <f>10000</f>
        <v>10000</v>
      </c>
      <c r="G352" s="84">
        <v>0.23</v>
      </c>
      <c r="H352" s="83">
        <f>F352*E352</f>
        <v>20000</v>
      </c>
      <c r="I352" s="83">
        <f>H352*1.23</f>
        <v>24600</v>
      </c>
      <c r="J352" s="80">
        <v>20</v>
      </c>
      <c r="K352" s="83">
        <v>200</v>
      </c>
      <c r="L352" s="84">
        <v>0.23</v>
      </c>
      <c r="M352" s="83">
        <f>K352*J352</f>
        <v>4000</v>
      </c>
      <c r="N352" s="83">
        <f>M352*1.23</f>
        <v>4920</v>
      </c>
      <c r="O352" s="83">
        <f>M352+H352</f>
        <v>24000</v>
      </c>
      <c r="P352" s="83">
        <f>N352+I352</f>
        <v>29520</v>
      </c>
    </row>
    <row r="353" spans="1:16" s="18" customFormat="1" ht="30" x14ac:dyDescent="0.25">
      <c r="A353" s="19" t="s">
        <v>325</v>
      </c>
      <c r="B353" s="19"/>
      <c r="C353" s="19"/>
      <c r="D353" s="19"/>
      <c r="E353" s="19"/>
      <c r="F353" s="42"/>
      <c r="G353" s="19"/>
      <c r="H353" s="42"/>
      <c r="I353" s="42"/>
      <c r="J353" s="19"/>
      <c r="K353" s="42"/>
      <c r="M353" s="17"/>
      <c r="N353" s="52" t="s">
        <v>321</v>
      </c>
      <c r="O353" s="61">
        <v>24000</v>
      </c>
      <c r="P353" s="61">
        <v>29520</v>
      </c>
    </row>
    <row r="354" spans="1:16" s="18" customFormat="1" x14ac:dyDescent="0.25">
      <c r="A354" s="6" t="s">
        <v>326</v>
      </c>
      <c r="C354" s="6"/>
      <c r="F354" s="17"/>
      <c r="H354" s="17"/>
      <c r="I354" s="17"/>
      <c r="K354" s="17"/>
      <c r="M354" s="17"/>
    </row>
    <row r="355" spans="1:16" s="18" customFormat="1" x14ac:dyDescent="0.25">
      <c r="A355" s="16"/>
      <c r="B355" s="6"/>
      <c r="C355" s="6"/>
      <c r="F355" s="17"/>
      <c r="H355" s="17"/>
      <c r="I355" s="17"/>
      <c r="K355" s="17"/>
      <c r="M355" s="17"/>
    </row>
    <row r="356" spans="1:16" s="18" customFormat="1" x14ac:dyDescent="0.25">
      <c r="A356" s="16"/>
      <c r="B356" s="6"/>
      <c r="C356" s="6"/>
      <c r="F356" s="17"/>
      <c r="H356" s="17"/>
      <c r="I356" s="17"/>
      <c r="K356" s="17"/>
      <c r="M356" s="17"/>
    </row>
    <row r="357" spans="1:16" s="18" customFormat="1" x14ac:dyDescent="0.25">
      <c r="A357" s="16"/>
      <c r="B357" s="6"/>
      <c r="C357" s="6"/>
      <c r="F357" s="17"/>
      <c r="H357" s="17"/>
      <c r="I357" s="17"/>
      <c r="K357" s="17"/>
      <c r="M357" s="17"/>
    </row>
    <row r="358" spans="1:16" x14ac:dyDescent="0.25">
      <c r="A358" t="s">
        <v>832</v>
      </c>
      <c r="M358"/>
      <c r="N358"/>
      <c r="O358"/>
      <c r="P358"/>
    </row>
    <row r="359" spans="1:16" s="4" customFormat="1" ht="67.5" x14ac:dyDescent="0.25">
      <c r="A359" s="20" t="s">
        <v>147</v>
      </c>
      <c r="B359" s="20" t="s">
        <v>148</v>
      </c>
      <c r="C359" s="25" t="s">
        <v>149</v>
      </c>
      <c r="D359" s="21" t="s">
        <v>150</v>
      </c>
      <c r="E359" s="22" t="s">
        <v>301</v>
      </c>
      <c r="F359" s="23" t="s">
        <v>309</v>
      </c>
      <c r="G359" s="24" t="s">
        <v>310</v>
      </c>
      <c r="H359" s="23" t="s">
        <v>311</v>
      </c>
      <c r="I359" s="23" t="s">
        <v>312</v>
      </c>
      <c r="J359" s="23" t="s">
        <v>313</v>
      </c>
      <c r="K359" s="23" t="s">
        <v>850</v>
      </c>
      <c r="L359" s="23" t="s">
        <v>310</v>
      </c>
      <c r="M359" s="23" t="s">
        <v>851</v>
      </c>
      <c r="N359" s="23" t="s">
        <v>852</v>
      </c>
      <c r="O359" s="23" t="s">
        <v>314</v>
      </c>
      <c r="P359" s="23" t="s">
        <v>315</v>
      </c>
    </row>
    <row r="360" spans="1:16" s="66" customFormat="1" ht="26.25" x14ac:dyDescent="0.25">
      <c r="A360" s="81" t="s">
        <v>300</v>
      </c>
      <c r="B360" s="81" t="s">
        <v>323</v>
      </c>
      <c r="C360" s="81" t="s">
        <v>266</v>
      </c>
      <c r="D360" s="82" t="s">
        <v>646</v>
      </c>
      <c r="E360" s="80">
        <v>2</v>
      </c>
      <c r="F360" s="83">
        <v>3500</v>
      </c>
      <c r="G360" s="84">
        <v>0.23</v>
      </c>
      <c r="H360" s="83">
        <f>F360*E360</f>
        <v>7000</v>
      </c>
      <c r="I360" s="83">
        <f>H360*1.23</f>
        <v>8610</v>
      </c>
      <c r="J360" s="80">
        <v>20</v>
      </c>
      <c r="K360" s="83">
        <v>330</v>
      </c>
      <c r="L360" s="84">
        <v>0.08</v>
      </c>
      <c r="M360" s="83">
        <f>K360*J360</f>
        <v>6600</v>
      </c>
      <c r="N360" s="83">
        <f>M360*1.08</f>
        <v>7128.0000000000009</v>
      </c>
      <c r="O360" s="83">
        <f>H360+M360</f>
        <v>13600</v>
      </c>
      <c r="P360" s="83">
        <f>N360+I360</f>
        <v>15738</v>
      </c>
    </row>
    <row r="361" spans="1:16" s="4" customFormat="1" ht="30" x14ac:dyDescent="0.25">
      <c r="A361" s="6" t="s">
        <v>325</v>
      </c>
      <c r="B361" s="5"/>
      <c r="C361" s="5"/>
      <c r="D361" s="5"/>
      <c r="F361" s="13"/>
      <c r="H361" s="13"/>
      <c r="I361" s="13"/>
      <c r="K361" s="13"/>
      <c r="M361" s="13"/>
      <c r="N361" s="15" t="s">
        <v>324</v>
      </c>
      <c r="O361" s="9">
        <v>13600</v>
      </c>
      <c r="P361" s="9">
        <v>15738</v>
      </c>
    </row>
    <row r="362" spans="1:16" s="18" customFormat="1" x14ac:dyDescent="0.25">
      <c r="A362" s="6" t="s">
        <v>326</v>
      </c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7"/>
    </row>
    <row r="363" spans="1:16" s="18" customFormat="1" x14ac:dyDescent="0.25">
      <c r="A363" s="6"/>
      <c r="B363" s="6"/>
      <c r="C363" s="6"/>
      <c r="F363" s="17"/>
      <c r="H363" s="17"/>
      <c r="I363" s="17"/>
      <c r="K363" s="17"/>
      <c r="M363" s="17"/>
    </row>
    <row r="364" spans="1:16" s="18" customFormat="1" x14ac:dyDescent="0.25">
      <c r="A364" s="6"/>
      <c r="B364" s="6"/>
      <c r="C364" s="6"/>
      <c r="F364" s="17"/>
      <c r="H364" s="17"/>
      <c r="I364" s="17"/>
      <c r="K364" s="17"/>
      <c r="M364" s="17"/>
    </row>
    <row r="365" spans="1:16" s="18" customFormat="1" x14ac:dyDescent="0.25">
      <c r="A365" s="16"/>
      <c r="B365" s="6"/>
      <c r="C365" s="6"/>
      <c r="F365" s="17"/>
      <c r="H365" s="17"/>
      <c r="I365" s="17"/>
      <c r="K365" s="17"/>
      <c r="M365" s="17"/>
    </row>
    <row r="366" spans="1:16" s="4" customFormat="1" x14ac:dyDescent="0.25">
      <c r="A366" s="4" t="s">
        <v>833</v>
      </c>
      <c r="F366" s="12"/>
      <c r="H366" s="12"/>
      <c r="I366" s="12"/>
      <c r="K366" s="12"/>
      <c r="M366" s="12"/>
      <c r="N366" s="12"/>
      <c r="O366" s="12"/>
      <c r="P366" s="12"/>
    </row>
    <row r="367" spans="1:16" ht="67.5" x14ac:dyDescent="0.25">
      <c r="A367" s="20" t="s">
        <v>147</v>
      </c>
      <c r="B367" s="20" t="s">
        <v>148</v>
      </c>
      <c r="C367" s="25" t="s">
        <v>149</v>
      </c>
      <c r="D367" s="21" t="s">
        <v>150</v>
      </c>
      <c r="E367" s="22" t="s">
        <v>301</v>
      </c>
      <c r="F367" s="23" t="s">
        <v>309</v>
      </c>
      <c r="G367" s="24" t="s">
        <v>310</v>
      </c>
      <c r="H367" s="23" t="s">
        <v>311</v>
      </c>
      <c r="I367" s="23" t="s">
        <v>312</v>
      </c>
      <c r="J367" s="23" t="s">
        <v>313</v>
      </c>
      <c r="K367" s="23" t="s">
        <v>850</v>
      </c>
      <c r="L367" s="23" t="s">
        <v>310</v>
      </c>
      <c r="M367" s="23" t="s">
        <v>851</v>
      </c>
      <c r="N367" s="23" t="s">
        <v>852</v>
      </c>
      <c r="O367" s="23" t="s">
        <v>314</v>
      </c>
      <c r="P367" s="23" t="s">
        <v>315</v>
      </c>
    </row>
    <row r="368" spans="1:16" s="67" customFormat="1" ht="51.75" x14ac:dyDescent="0.25">
      <c r="A368" s="106" t="s">
        <v>348</v>
      </c>
      <c r="B368" s="106" t="s">
        <v>303</v>
      </c>
      <c r="C368" s="89" t="s">
        <v>152</v>
      </c>
      <c r="D368" s="52" t="s">
        <v>818</v>
      </c>
      <c r="E368" s="52">
        <v>2</v>
      </c>
      <c r="F368" s="61">
        <v>410</v>
      </c>
      <c r="G368" s="72">
        <v>0.23</v>
      </c>
      <c r="H368" s="61">
        <f>F368*E368</f>
        <v>820</v>
      </c>
      <c r="I368" s="61">
        <f>H368*1.23</f>
        <v>1008.6</v>
      </c>
      <c r="J368" s="52">
        <v>5</v>
      </c>
      <c r="K368" s="61">
        <v>300</v>
      </c>
      <c r="L368" s="72">
        <v>0.23</v>
      </c>
      <c r="M368" s="61">
        <f>K368*J368</f>
        <v>1500</v>
      </c>
      <c r="N368" s="61">
        <f>M368*1.23</f>
        <v>1845</v>
      </c>
      <c r="O368" s="61">
        <f t="shared" ref="O368:P372" si="66">M368+H368</f>
        <v>2320</v>
      </c>
      <c r="P368" s="61">
        <f t="shared" si="66"/>
        <v>2853.6</v>
      </c>
    </row>
    <row r="369" spans="1:16" s="67" customFormat="1" x14ac:dyDescent="0.25">
      <c r="A369" s="106" t="s">
        <v>302</v>
      </c>
      <c r="B369" s="106" t="s">
        <v>304</v>
      </c>
      <c r="C369" s="89" t="s">
        <v>154</v>
      </c>
      <c r="D369" s="52" t="s">
        <v>818</v>
      </c>
      <c r="E369" s="52">
        <v>2</v>
      </c>
      <c r="F369" s="61">
        <v>410</v>
      </c>
      <c r="G369" s="72">
        <v>0.23</v>
      </c>
      <c r="H369" s="61">
        <f>F369*E369</f>
        <v>820</v>
      </c>
      <c r="I369" s="61">
        <f>H369*1.23</f>
        <v>1008.6</v>
      </c>
      <c r="J369" s="52">
        <v>5</v>
      </c>
      <c r="K369" s="61">
        <v>300</v>
      </c>
      <c r="L369" s="72">
        <v>0.23</v>
      </c>
      <c r="M369" s="61">
        <f>K369*J369</f>
        <v>1500</v>
      </c>
      <c r="N369" s="61">
        <f>M369*1.23</f>
        <v>1845</v>
      </c>
      <c r="O369" s="61">
        <f t="shared" si="66"/>
        <v>2320</v>
      </c>
      <c r="P369" s="61">
        <f t="shared" si="66"/>
        <v>2853.6</v>
      </c>
    </row>
    <row r="370" spans="1:16" s="67" customFormat="1" ht="26.25" x14ac:dyDescent="0.25">
      <c r="A370" s="106" t="s">
        <v>302</v>
      </c>
      <c r="B370" s="106" t="s">
        <v>305</v>
      </c>
      <c r="C370" s="89" t="s">
        <v>182</v>
      </c>
      <c r="D370" s="52" t="s">
        <v>818</v>
      </c>
      <c r="E370" s="52">
        <v>2</v>
      </c>
      <c r="F370" s="61">
        <v>410</v>
      </c>
      <c r="G370" s="72">
        <v>0.23</v>
      </c>
      <c r="H370" s="61">
        <f>F370*E370</f>
        <v>820</v>
      </c>
      <c r="I370" s="61">
        <f>H370*1.23</f>
        <v>1008.6</v>
      </c>
      <c r="J370" s="52">
        <v>5</v>
      </c>
      <c r="K370" s="61">
        <v>300</v>
      </c>
      <c r="L370" s="72">
        <v>0.23</v>
      </c>
      <c r="M370" s="61">
        <f>K370*J370</f>
        <v>1500</v>
      </c>
      <c r="N370" s="61">
        <f>M370*1.23</f>
        <v>1845</v>
      </c>
      <c r="O370" s="61">
        <f t="shared" si="66"/>
        <v>2320</v>
      </c>
      <c r="P370" s="61">
        <f t="shared" si="66"/>
        <v>2853.6</v>
      </c>
    </row>
    <row r="371" spans="1:16" s="67" customFormat="1" x14ac:dyDescent="0.25">
      <c r="A371" s="106" t="s">
        <v>302</v>
      </c>
      <c r="B371" s="106" t="s">
        <v>306</v>
      </c>
      <c r="C371" s="89" t="s">
        <v>798</v>
      </c>
      <c r="D371" s="52" t="s">
        <v>818</v>
      </c>
      <c r="E371" s="52">
        <v>2</v>
      </c>
      <c r="F371" s="61">
        <v>410</v>
      </c>
      <c r="G371" s="72">
        <v>0.23</v>
      </c>
      <c r="H371" s="61">
        <f>F371*E371</f>
        <v>820</v>
      </c>
      <c r="I371" s="61">
        <f>H371*1.23</f>
        <v>1008.6</v>
      </c>
      <c r="J371" s="52">
        <v>5</v>
      </c>
      <c r="K371" s="61">
        <v>300</v>
      </c>
      <c r="L371" s="72">
        <v>0.23</v>
      </c>
      <c r="M371" s="61">
        <f>K371*J371</f>
        <v>1500</v>
      </c>
      <c r="N371" s="61">
        <f>M371*1.23</f>
        <v>1845</v>
      </c>
      <c r="O371" s="61">
        <f t="shared" si="66"/>
        <v>2320</v>
      </c>
      <c r="P371" s="61">
        <f t="shared" si="66"/>
        <v>2853.6</v>
      </c>
    </row>
    <row r="372" spans="1:16" s="67" customFormat="1" x14ac:dyDescent="0.25">
      <c r="A372" s="106" t="s">
        <v>302</v>
      </c>
      <c r="B372" s="106" t="s">
        <v>307</v>
      </c>
      <c r="C372" s="89" t="s">
        <v>799</v>
      </c>
      <c r="D372" s="52" t="s">
        <v>818</v>
      </c>
      <c r="E372" s="52">
        <v>2</v>
      </c>
      <c r="F372" s="61">
        <v>410</v>
      </c>
      <c r="G372" s="72">
        <v>0.23</v>
      </c>
      <c r="H372" s="61">
        <f>F372*E372</f>
        <v>820</v>
      </c>
      <c r="I372" s="61">
        <f>H372*1.23</f>
        <v>1008.6</v>
      </c>
      <c r="J372" s="52">
        <v>5</v>
      </c>
      <c r="K372" s="61">
        <v>300</v>
      </c>
      <c r="L372" s="72">
        <v>0.23</v>
      </c>
      <c r="M372" s="61">
        <f>K372*J372</f>
        <v>1500</v>
      </c>
      <c r="N372" s="61">
        <f>M372*1.23</f>
        <v>1845</v>
      </c>
      <c r="O372" s="61">
        <f t="shared" si="66"/>
        <v>2320</v>
      </c>
      <c r="P372" s="61">
        <f t="shared" si="66"/>
        <v>2853.6</v>
      </c>
    </row>
    <row r="373" spans="1:16" s="123" customFormat="1" x14ac:dyDescent="0.25">
      <c r="A373" s="139"/>
      <c r="B373" s="139"/>
      <c r="C373" s="125"/>
      <c r="D373" s="97"/>
      <c r="E373" s="97"/>
      <c r="F373" s="69"/>
      <c r="G373" s="124"/>
      <c r="H373" s="69"/>
      <c r="I373" s="69"/>
      <c r="J373" s="97"/>
      <c r="K373" s="69"/>
      <c r="L373" s="124"/>
      <c r="M373" s="69"/>
      <c r="N373" s="61">
        <f>SUM(N368:N372)</f>
        <v>9225</v>
      </c>
      <c r="O373" s="61"/>
      <c r="P373" s="61"/>
    </row>
    <row r="374" spans="1:16" s="18" customFormat="1" ht="30" x14ac:dyDescent="0.25">
      <c r="A374" s="6" t="s">
        <v>325</v>
      </c>
      <c r="C374" s="6"/>
      <c r="F374" s="17"/>
      <c r="H374" s="17"/>
      <c r="I374" s="17"/>
      <c r="K374" s="17"/>
      <c r="M374" s="17"/>
      <c r="N374" s="15" t="s">
        <v>324</v>
      </c>
      <c r="O374" s="53">
        <f>SUM(O368:O372)</f>
        <v>11600</v>
      </c>
      <c r="P374" s="53">
        <f>SUM(P368:P372)</f>
        <v>14268</v>
      </c>
    </row>
    <row r="375" spans="1:16" s="18" customFormat="1" x14ac:dyDescent="0.25">
      <c r="A375" s="6" t="s">
        <v>326</v>
      </c>
      <c r="C375" s="6"/>
      <c r="F375" s="17"/>
      <c r="H375" s="17"/>
      <c r="I375" s="17"/>
      <c r="K375" s="17"/>
      <c r="M375" s="17"/>
    </row>
    <row r="376" spans="1:16" s="18" customFormat="1" x14ac:dyDescent="0.25">
      <c r="A376" s="16"/>
      <c r="B376" s="6"/>
      <c r="C376" s="6"/>
      <c r="F376" s="17"/>
      <c r="H376" s="17"/>
      <c r="I376" s="17"/>
      <c r="K376" s="17"/>
      <c r="M376" s="17"/>
    </row>
    <row r="377" spans="1:16" s="18" customFormat="1" x14ac:dyDescent="0.25">
      <c r="A377" s="16"/>
      <c r="B377" s="6"/>
      <c r="C377" s="6"/>
      <c r="F377" s="17"/>
      <c r="H377" s="17"/>
      <c r="I377" s="17"/>
      <c r="K377" s="17"/>
      <c r="M377" s="17"/>
    </row>
    <row r="378" spans="1:16" s="18" customFormat="1" x14ac:dyDescent="0.25">
      <c r="A378" s="16"/>
      <c r="B378" s="6"/>
      <c r="C378" s="6"/>
      <c r="F378" s="17"/>
      <c r="H378" s="17"/>
      <c r="I378" s="17"/>
      <c r="K378" s="17"/>
      <c r="M378" s="17"/>
    </row>
    <row r="379" spans="1:16" s="18" customFormat="1" x14ac:dyDescent="0.25">
      <c r="A379" s="16" t="s">
        <v>344</v>
      </c>
      <c r="B379" s="6"/>
      <c r="C379" s="6"/>
      <c r="F379" s="17"/>
      <c r="H379" s="17"/>
      <c r="I379" s="17"/>
      <c r="K379" s="17"/>
      <c r="M379" s="17"/>
    </row>
    <row r="380" spans="1:16" ht="67.5" x14ac:dyDescent="0.25">
      <c r="A380" s="20" t="s">
        <v>147</v>
      </c>
      <c r="B380" s="20" t="s">
        <v>148</v>
      </c>
      <c r="C380" s="25" t="s">
        <v>149</v>
      </c>
      <c r="D380" s="21" t="s">
        <v>150</v>
      </c>
      <c r="E380" s="22" t="s">
        <v>301</v>
      </c>
      <c r="F380" s="23" t="s">
        <v>309</v>
      </c>
      <c r="G380" s="24" t="s">
        <v>310</v>
      </c>
      <c r="H380" s="23" t="s">
        <v>311</v>
      </c>
      <c r="I380" s="23" t="s">
        <v>312</v>
      </c>
      <c r="J380" s="23" t="s">
        <v>313</v>
      </c>
      <c r="K380" s="23" t="s">
        <v>850</v>
      </c>
      <c r="L380" s="23" t="s">
        <v>310</v>
      </c>
      <c r="M380" s="23" t="s">
        <v>851</v>
      </c>
      <c r="N380" s="23" t="s">
        <v>852</v>
      </c>
      <c r="O380" s="23" t="s">
        <v>314</v>
      </c>
      <c r="P380" s="23" t="s">
        <v>315</v>
      </c>
    </row>
    <row r="381" spans="1:16" s="67" customFormat="1" x14ac:dyDescent="0.25">
      <c r="A381" s="52" t="s">
        <v>319</v>
      </c>
      <c r="B381" s="52" t="s">
        <v>318</v>
      </c>
      <c r="C381" s="107" t="s">
        <v>203</v>
      </c>
      <c r="D381" s="108">
        <v>45716</v>
      </c>
      <c r="E381" s="52">
        <v>2</v>
      </c>
      <c r="F381" s="61">
        <v>3750</v>
      </c>
      <c r="G381" s="72">
        <v>0.23</v>
      </c>
      <c r="H381" s="61">
        <f>F381*E381</f>
        <v>7500</v>
      </c>
      <c r="I381" s="61">
        <f>H381*1.23</f>
        <v>9225</v>
      </c>
      <c r="J381" s="52">
        <v>10</v>
      </c>
      <c r="K381" s="61">
        <v>300</v>
      </c>
      <c r="L381" s="72">
        <v>0.23</v>
      </c>
      <c r="M381" s="61">
        <f>K381*J381</f>
        <v>3000</v>
      </c>
      <c r="N381" s="61">
        <f>M381*1.23</f>
        <v>3690</v>
      </c>
      <c r="O381" s="61">
        <f>M381+H381</f>
        <v>10500</v>
      </c>
      <c r="P381" s="61">
        <f>N381+I381</f>
        <v>12915</v>
      </c>
    </row>
    <row r="382" spans="1:16" s="18" customFormat="1" x14ac:dyDescent="0.25">
      <c r="A382" s="16"/>
      <c r="C382" s="6"/>
      <c r="F382" s="17"/>
      <c r="H382" s="17"/>
      <c r="I382" s="17"/>
      <c r="K382" s="17"/>
      <c r="M382" s="17"/>
      <c r="N382" s="15" t="s">
        <v>324</v>
      </c>
      <c r="O382" s="17">
        <v>10500</v>
      </c>
      <c r="P382" s="17">
        <v>12915</v>
      </c>
    </row>
    <row r="383" spans="1:16" s="18" customFormat="1" ht="15" customHeight="1" x14ac:dyDescent="0.25">
      <c r="A383" s="147" t="s">
        <v>325</v>
      </c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M383" s="17"/>
    </row>
    <row r="384" spans="1:16" x14ac:dyDescent="0.25">
      <c r="A384" s="6" t="s">
        <v>326</v>
      </c>
      <c r="B384" s="18"/>
      <c r="C384" s="6"/>
      <c r="D384" s="18"/>
      <c r="E384" s="18"/>
      <c r="F384" s="17"/>
      <c r="G384" s="18"/>
      <c r="H384" s="17"/>
      <c r="I384" s="17"/>
      <c r="J384" s="18"/>
      <c r="K384" s="17"/>
    </row>
    <row r="386" spans="1:16" x14ac:dyDescent="0.25">
      <c r="A386" t="s">
        <v>338</v>
      </c>
    </row>
    <row r="387" spans="1:16" ht="67.5" x14ac:dyDescent="0.25">
      <c r="A387" s="20" t="s">
        <v>147</v>
      </c>
      <c r="B387" s="20" t="s">
        <v>148</v>
      </c>
      <c r="C387" s="25" t="s">
        <v>149</v>
      </c>
      <c r="D387" s="21" t="s">
        <v>150</v>
      </c>
      <c r="E387" s="22" t="s">
        <v>301</v>
      </c>
      <c r="F387" s="23" t="s">
        <v>309</v>
      </c>
      <c r="G387" s="24" t="s">
        <v>310</v>
      </c>
      <c r="H387" s="23" t="s">
        <v>311</v>
      </c>
      <c r="I387" s="23" t="s">
        <v>312</v>
      </c>
      <c r="J387" s="23" t="s">
        <v>313</v>
      </c>
      <c r="K387" s="23" t="s">
        <v>850</v>
      </c>
      <c r="L387" s="23" t="s">
        <v>310</v>
      </c>
      <c r="M387" s="23" t="s">
        <v>851</v>
      </c>
      <c r="N387" s="23" t="s">
        <v>852</v>
      </c>
      <c r="O387" s="23" t="s">
        <v>314</v>
      </c>
      <c r="P387" s="23" t="s">
        <v>315</v>
      </c>
    </row>
    <row r="388" spans="1:16" s="67" customFormat="1" ht="26.25" x14ac:dyDescent="0.25">
      <c r="A388" s="81" t="s">
        <v>156</v>
      </c>
      <c r="B388" s="81" t="s">
        <v>157</v>
      </c>
      <c r="C388" s="81" t="s">
        <v>158</v>
      </c>
      <c r="D388" s="82" t="s">
        <v>782</v>
      </c>
      <c r="E388" s="80">
        <v>4</v>
      </c>
      <c r="F388" s="83">
        <v>2000</v>
      </c>
      <c r="G388" s="84">
        <v>0.08</v>
      </c>
      <c r="H388" s="83">
        <f>F388*E388</f>
        <v>8000</v>
      </c>
      <c r="I388" s="83">
        <f>H388*1.08</f>
        <v>8640</v>
      </c>
      <c r="J388" s="80">
        <v>8</v>
      </c>
      <c r="K388" s="83">
        <v>150</v>
      </c>
      <c r="L388" s="84">
        <v>0.23</v>
      </c>
      <c r="M388" s="83">
        <f>K388*J388</f>
        <v>1200</v>
      </c>
      <c r="N388" s="83">
        <f>M388*1.23</f>
        <v>1476</v>
      </c>
      <c r="O388" s="83">
        <f>M388+H388</f>
        <v>9200</v>
      </c>
      <c r="P388" s="83">
        <f>N388+I388</f>
        <v>10116</v>
      </c>
    </row>
    <row r="389" spans="1:16" x14ac:dyDescent="0.25">
      <c r="A389" t="s">
        <v>354</v>
      </c>
      <c r="N389" s="15" t="s">
        <v>324</v>
      </c>
      <c r="O389" s="8">
        <v>9200</v>
      </c>
      <c r="P389" s="8">
        <v>10116</v>
      </c>
    </row>
    <row r="390" spans="1:16" ht="15" customHeight="1" x14ac:dyDescent="0.25">
      <c r="A390" s="153" t="s">
        <v>325</v>
      </c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</row>
    <row r="391" spans="1:16" x14ac:dyDescent="0.25">
      <c r="A391" s="64" t="s">
        <v>326</v>
      </c>
      <c r="B391" s="65"/>
      <c r="C391" s="64"/>
      <c r="D391" s="65"/>
      <c r="E391" s="65"/>
      <c r="F391" s="17"/>
      <c r="G391" s="65"/>
      <c r="H391" s="17"/>
      <c r="I391" s="17"/>
      <c r="J391" s="65"/>
      <c r="K391" s="17"/>
    </row>
    <row r="393" spans="1:16" x14ac:dyDescent="0.25">
      <c r="A393" t="s">
        <v>834</v>
      </c>
    </row>
    <row r="394" spans="1:16" ht="67.5" x14ac:dyDescent="0.25">
      <c r="A394" s="20" t="s">
        <v>147</v>
      </c>
      <c r="B394" s="20" t="s">
        <v>148</v>
      </c>
      <c r="C394" s="25" t="s">
        <v>149</v>
      </c>
      <c r="D394" s="21" t="s">
        <v>150</v>
      </c>
      <c r="E394" s="22" t="s">
        <v>301</v>
      </c>
      <c r="F394" s="23" t="s">
        <v>309</v>
      </c>
      <c r="G394" s="24" t="s">
        <v>310</v>
      </c>
      <c r="H394" s="23" t="s">
        <v>311</v>
      </c>
      <c r="I394" s="23" t="s">
        <v>312</v>
      </c>
      <c r="J394" s="23" t="s">
        <v>313</v>
      </c>
      <c r="K394" s="23" t="s">
        <v>850</v>
      </c>
      <c r="L394" s="23" t="s">
        <v>310</v>
      </c>
      <c r="M394" s="23" t="s">
        <v>851</v>
      </c>
      <c r="N394" s="23" t="s">
        <v>852</v>
      </c>
      <c r="O394" s="23" t="s">
        <v>314</v>
      </c>
      <c r="P394" s="23" t="s">
        <v>315</v>
      </c>
    </row>
    <row r="395" spans="1:16" s="67" customFormat="1" x14ac:dyDescent="0.25">
      <c r="A395" s="70" t="s">
        <v>358</v>
      </c>
      <c r="B395" s="70" t="s">
        <v>355</v>
      </c>
      <c r="C395" s="70" t="s">
        <v>356</v>
      </c>
      <c r="D395" s="71" t="s">
        <v>357</v>
      </c>
      <c r="E395" s="52">
        <v>2</v>
      </c>
      <c r="F395" s="61">
        <v>111</v>
      </c>
      <c r="G395" s="72">
        <v>0.08</v>
      </c>
      <c r="H395" s="61">
        <f t="shared" ref="H395:H426" si="67">F395*E395</f>
        <v>222</v>
      </c>
      <c r="I395" s="61">
        <f t="shared" ref="I395:I426" si="68">H395*1.08</f>
        <v>239.76000000000002</v>
      </c>
      <c r="J395" s="52">
        <v>2</v>
      </c>
      <c r="K395" s="61">
        <v>150</v>
      </c>
      <c r="L395" s="72">
        <v>0.23</v>
      </c>
      <c r="M395" s="61">
        <f>K395*J395</f>
        <v>300</v>
      </c>
      <c r="N395" s="61">
        <f>M395*1.23</f>
        <v>369</v>
      </c>
      <c r="O395" s="61">
        <f>M395+H395</f>
        <v>522</v>
      </c>
      <c r="P395" s="61">
        <f>N395+I395</f>
        <v>608.76</v>
      </c>
    </row>
    <row r="396" spans="1:16" s="67" customFormat="1" x14ac:dyDescent="0.25">
      <c r="A396" s="70" t="s">
        <v>358</v>
      </c>
      <c r="B396" s="70" t="s">
        <v>359</v>
      </c>
      <c r="C396" s="70" t="s">
        <v>356</v>
      </c>
      <c r="D396" s="71" t="s">
        <v>357</v>
      </c>
      <c r="E396" s="52">
        <v>2</v>
      </c>
      <c r="F396" s="61">
        <v>111</v>
      </c>
      <c r="G396" s="72">
        <v>0.08</v>
      </c>
      <c r="H396" s="61">
        <f t="shared" si="67"/>
        <v>222</v>
      </c>
      <c r="I396" s="61">
        <f t="shared" si="68"/>
        <v>239.76000000000002</v>
      </c>
      <c r="J396" s="52">
        <v>2</v>
      </c>
      <c r="K396" s="61">
        <v>150</v>
      </c>
      <c r="L396" s="72">
        <v>0.23</v>
      </c>
      <c r="M396" s="61">
        <f t="shared" ref="M396:M459" si="69">K396*J396</f>
        <v>300</v>
      </c>
      <c r="N396" s="61">
        <f t="shared" ref="N396:N459" si="70">M396*1.23</f>
        <v>369</v>
      </c>
      <c r="O396" s="61">
        <f t="shared" ref="O396:O459" si="71">M396+H396</f>
        <v>522</v>
      </c>
      <c r="P396" s="61">
        <f t="shared" ref="P396:P459" si="72">N396+I396</f>
        <v>608.76</v>
      </c>
    </row>
    <row r="397" spans="1:16" s="67" customFormat="1" x14ac:dyDescent="0.25">
      <c r="A397" s="70" t="s">
        <v>358</v>
      </c>
      <c r="B397" s="70" t="s">
        <v>360</v>
      </c>
      <c r="C397" s="70" t="s">
        <v>356</v>
      </c>
      <c r="D397" s="71" t="s">
        <v>357</v>
      </c>
      <c r="E397" s="52">
        <v>2</v>
      </c>
      <c r="F397" s="61">
        <v>111</v>
      </c>
      <c r="G397" s="72">
        <v>0.08</v>
      </c>
      <c r="H397" s="61">
        <f t="shared" si="67"/>
        <v>222</v>
      </c>
      <c r="I397" s="61">
        <f t="shared" si="68"/>
        <v>239.76000000000002</v>
      </c>
      <c r="J397" s="52">
        <v>2</v>
      </c>
      <c r="K397" s="61">
        <v>150</v>
      </c>
      <c r="L397" s="72">
        <v>0.23</v>
      </c>
      <c r="M397" s="61">
        <f t="shared" si="69"/>
        <v>300</v>
      </c>
      <c r="N397" s="61">
        <f t="shared" si="70"/>
        <v>369</v>
      </c>
      <c r="O397" s="61">
        <f t="shared" si="71"/>
        <v>522</v>
      </c>
      <c r="P397" s="61">
        <f t="shared" si="72"/>
        <v>608.76</v>
      </c>
    </row>
    <row r="398" spans="1:16" s="67" customFormat="1" x14ac:dyDescent="0.25">
      <c r="A398" s="70" t="s">
        <v>361</v>
      </c>
      <c r="B398" s="70" t="s">
        <v>362</v>
      </c>
      <c r="C398" s="70" t="s">
        <v>356</v>
      </c>
      <c r="D398" s="71" t="s">
        <v>363</v>
      </c>
      <c r="E398" s="52">
        <v>2</v>
      </c>
      <c r="F398" s="61">
        <v>111</v>
      </c>
      <c r="G398" s="72">
        <v>0.08</v>
      </c>
      <c r="H398" s="61">
        <f t="shared" si="67"/>
        <v>222</v>
      </c>
      <c r="I398" s="61">
        <f t="shared" si="68"/>
        <v>239.76000000000002</v>
      </c>
      <c r="J398" s="52">
        <v>2</v>
      </c>
      <c r="K398" s="61">
        <v>150</v>
      </c>
      <c r="L398" s="72">
        <v>0.23</v>
      </c>
      <c r="M398" s="61">
        <f t="shared" si="69"/>
        <v>300</v>
      </c>
      <c r="N398" s="61">
        <f t="shared" si="70"/>
        <v>369</v>
      </c>
      <c r="O398" s="61">
        <f t="shared" si="71"/>
        <v>522</v>
      </c>
      <c r="P398" s="61">
        <f t="shared" si="72"/>
        <v>608.76</v>
      </c>
    </row>
    <row r="399" spans="1:16" s="67" customFormat="1" x14ac:dyDescent="0.25">
      <c r="A399" s="70" t="s">
        <v>361</v>
      </c>
      <c r="B399" s="70" t="s">
        <v>364</v>
      </c>
      <c r="C399" s="70" t="s">
        <v>356</v>
      </c>
      <c r="D399" s="71" t="s">
        <v>365</v>
      </c>
      <c r="E399" s="52">
        <v>2</v>
      </c>
      <c r="F399" s="61">
        <v>111</v>
      </c>
      <c r="G399" s="72">
        <v>0.08</v>
      </c>
      <c r="H399" s="61">
        <f t="shared" si="67"/>
        <v>222</v>
      </c>
      <c r="I399" s="61">
        <f t="shared" si="68"/>
        <v>239.76000000000002</v>
      </c>
      <c r="J399" s="52">
        <v>2</v>
      </c>
      <c r="K399" s="61">
        <v>150</v>
      </c>
      <c r="L399" s="72">
        <v>0.23</v>
      </c>
      <c r="M399" s="61">
        <f t="shared" si="69"/>
        <v>300</v>
      </c>
      <c r="N399" s="61">
        <f t="shared" si="70"/>
        <v>369</v>
      </c>
      <c r="O399" s="61">
        <f t="shared" si="71"/>
        <v>522</v>
      </c>
      <c r="P399" s="61">
        <f t="shared" si="72"/>
        <v>608.76</v>
      </c>
    </row>
    <row r="400" spans="1:16" s="67" customFormat="1" x14ac:dyDescent="0.25">
      <c r="A400" s="70" t="s">
        <v>361</v>
      </c>
      <c r="B400" s="70" t="s">
        <v>366</v>
      </c>
      <c r="C400" s="70" t="s">
        <v>356</v>
      </c>
      <c r="D400" s="71" t="s">
        <v>363</v>
      </c>
      <c r="E400" s="52">
        <v>2</v>
      </c>
      <c r="F400" s="61">
        <v>111</v>
      </c>
      <c r="G400" s="72">
        <v>0.08</v>
      </c>
      <c r="H400" s="61">
        <f t="shared" si="67"/>
        <v>222</v>
      </c>
      <c r="I400" s="61">
        <f t="shared" si="68"/>
        <v>239.76000000000002</v>
      </c>
      <c r="J400" s="52">
        <v>2</v>
      </c>
      <c r="K400" s="61">
        <v>150</v>
      </c>
      <c r="L400" s="72">
        <v>0.23</v>
      </c>
      <c r="M400" s="61">
        <f t="shared" si="69"/>
        <v>300</v>
      </c>
      <c r="N400" s="61">
        <f t="shared" si="70"/>
        <v>369</v>
      </c>
      <c r="O400" s="61">
        <f t="shared" si="71"/>
        <v>522</v>
      </c>
      <c r="P400" s="61">
        <f t="shared" si="72"/>
        <v>608.76</v>
      </c>
    </row>
    <row r="401" spans="1:16" s="67" customFormat="1" x14ac:dyDescent="0.25">
      <c r="A401" s="70" t="s">
        <v>361</v>
      </c>
      <c r="B401" s="70" t="s">
        <v>367</v>
      </c>
      <c r="C401" s="70" t="s">
        <v>356</v>
      </c>
      <c r="D401" s="71" t="s">
        <v>363</v>
      </c>
      <c r="E401" s="52">
        <v>2</v>
      </c>
      <c r="F401" s="61">
        <v>111</v>
      </c>
      <c r="G401" s="72">
        <v>0.08</v>
      </c>
      <c r="H401" s="61">
        <f t="shared" si="67"/>
        <v>222</v>
      </c>
      <c r="I401" s="61">
        <f t="shared" si="68"/>
        <v>239.76000000000002</v>
      </c>
      <c r="J401" s="52">
        <v>2</v>
      </c>
      <c r="K401" s="61">
        <v>150</v>
      </c>
      <c r="L401" s="72">
        <v>0.23</v>
      </c>
      <c r="M401" s="61">
        <f t="shared" si="69"/>
        <v>300</v>
      </c>
      <c r="N401" s="61">
        <f t="shared" si="70"/>
        <v>369</v>
      </c>
      <c r="O401" s="61">
        <f t="shared" si="71"/>
        <v>522</v>
      </c>
      <c r="P401" s="61">
        <f t="shared" si="72"/>
        <v>608.76</v>
      </c>
    </row>
    <row r="402" spans="1:16" s="67" customFormat="1" x14ac:dyDescent="0.25">
      <c r="A402" s="70" t="s">
        <v>361</v>
      </c>
      <c r="B402" s="70" t="s">
        <v>368</v>
      </c>
      <c r="C402" s="70" t="s">
        <v>356</v>
      </c>
      <c r="D402" s="71" t="s">
        <v>363</v>
      </c>
      <c r="E402" s="52">
        <v>2</v>
      </c>
      <c r="F402" s="61">
        <v>111</v>
      </c>
      <c r="G402" s="72">
        <v>0.08</v>
      </c>
      <c r="H402" s="61">
        <f t="shared" si="67"/>
        <v>222</v>
      </c>
      <c r="I402" s="61">
        <f t="shared" si="68"/>
        <v>239.76000000000002</v>
      </c>
      <c r="J402" s="52">
        <v>2</v>
      </c>
      <c r="K402" s="61">
        <v>150</v>
      </c>
      <c r="L402" s="72">
        <v>0.23</v>
      </c>
      <c r="M402" s="61">
        <f t="shared" si="69"/>
        <v>300</v>
      </c>
      <c r="N402" s="61">
        <f t="shared" si="70"/>
        <v>369</v>
      </c>
      <c r="O402" s="61">
        <f t="shared" si="71"/>
        <v>522</v>
      </c>
      <c r="P402" s="61">
        <f t="shared" si="72"/>
        <v>608.76</v>
      </c>
    </row>
    <row r="403" spans="1:16" s="67" customFormat="1" x14ac:dyDescent="0.25">
      <c r="A403" s="70" t="s">
        <v>361</v>
      </c>
      <c r="B403" s="70" t="s">
        <v>369</v>
      </c>
      <c r="C403" s="70" t="s">
        <v>356</v>
      </c>
      <c r="D403" s="71" t="s">
        <v>365</v>
      </c>
      <c r="E403" s="52">
        <v>2</v>
      </c>
      <c r="F403" s="61">
        <v>111</v>
      </c>
      <c r="G403" s="72">
        <v>0.08</v>
      </c>
      <c r="H403" s="61">
        <f t="shared" si="67"/>
        <v>222</v>
      </c>
      <c r="I403" s="61">
        <f t="shared" si="68"/>
        <v>239.76000000000002</v>
      </c>
      <c r="J403" s="52">
        <v>2</v>
      </c>
      <c r="K403" s="61">
        <v>150</v>
      </c>
      <c r="L403" s="72">
        <v>0.23</v>
      </c>
      <c r="M403" s="61">
        <f t="shared" si="69"/>
        <v>300</v>
      </c>
      <c r="N403" s="61">
        <f t="shared" si="70"/>
        <v>369</v>
      </c>
      <c r="O403" s="61">
        <f t="shared" si="71"/>
        <v>522</v>
      </c>
      <c r="P403" s="61">
        <f t="shared" si="72"/>
        <v>608.76</v>
      </c>
    </row>
    <row r="404" spans="1:16" s="67" customFormat="1" x14ac:dyDescent="0.25">
      <c r="A404" s="70" t="s">
        <v>361</v>
      </c>
      <c r="B404" s="70" t="s">
        <v>370</v>
      </c>
      <c r="C404" s="70" t="s">
        <v>356</v>
      </c>
      <c r="D404" s="71" t="s">
        <v>363</v>
      </c>
      <c r="E404" s="52">
        <v>2</v>
      </c>
      <c r="F404" s="61">
        <v>111</v>
      </c>
      <c r="G404" s="72">
        <v>0.08</v>
      </c>
      <c r="H404" s="61">
        <f t="shared" si="67"/>
        <v>222</v>
      </c>
      <c r="I404" s="61">
        <f t="shared" si="68"/>
        <v>239.76000000000002</v>
      </c>
      <c r="J404" s="52">
        <v>2</v>
      </c>
      <c r="K404" s="61">
        <v>150</v>
      </c>
      <c r="L404" s="72">
        <v>0.23</v>
      </c>
      <c r="M404" s="61">
        <f t="shared" si="69"/>
        <v>300</v>
      </c>
      <c r="N404" s="61">
        <f t="shared" si="70"/>
        <v>369</v>
      </c>
      <c r="O404" s="61">
        <f t="shared" si="71"/>
        <v>522</v>
      </c>
      <c r="P404" s="61">
        <f t="shared" si="72"/>
        <v>608.76</v>
      </c>
    </row>
    <row r="405" spans="1:16" s="67" customFormat="1" x14ac:dyDescent="0.25">
      <c r="A405" s="70" t="s">
        <v>371</v>
      </c>
      <c r="B405" s="70" t="s">
        <v>372</v>
      </c>
      <c r="C405" s="70" t="s">
        <v>356</v>
      </c>
      <c r="D405" s="71" t="s">
        <v>365</v>
      </c>
      <c r="E405" s="52">
        <v>2</v>
      </c>
      <c r="F405" s="61">
        <v>111</v>
      </c>
      <c r="G405" s="72">
        <v>0.08</v>
      </c>
      <c r="H405" s="61">
        <f t="shared" si="67"/>
        <v>222</v>
      </c>
      <c r="I405" s="61">
        <f t="shared" si="68"/>
        <v>239.76000000000002</v>
      </c>
      <c r="J405" s="52">
        <v>2</v>
      </c>
      <c r="K405" s="61">
        <v>150</v>
      </c>
      <c r="L405" s="72">
        <v>0.23</v>
      </c>
      <c r="M405" s="61">
        <f t="shared" si="69"/>
        <v>300</v>
      </c>
      <c r="N405" s="61">
        <f t="shared" si="70"/>
        <v>369</v>
      </c>
      <c r="O405" s="61">
        <f t="shared" si="71"/>
        <v>522</v>
      </c>
      <c r="P405" s="61">
        <f t="shared" si="72"/>
        <v>608.76</v>
      </c>
    </row>
    <row r="406" spans="1:16" s="67" customFormat="1" x14ac:dyDescent="0.25">
      <c r="A406" s="70" t="s">
        <v>371</v>
      </c>
      <c r="B406" s="70" t="s">
        <v>373</v>
      </c>
      <c r="C406" s="70" t="s">
        <v>356</v>
      </c>
      <c r="D406" s="71" t="s">
        <v>365</v>
      </c>
      <c r="E406" s="52">
        <v>2</v>
      </c>
      <c r="F406" s="61">
        <v>111</v>
      </c>
      <c r="G406" s="72">
        <v>0.08</v>
      </c>
      <c r="H406" s="61">
        <f t="shared" si="67"/>
        <v>222</v>
      </c>
      <c r="I406" s="61">
        <f t="shared" si="68"/>
        <v>239.76000000000002</v>
      </c>
      <c r="J406" s="52">
        <v>2</v>
      </c>
      <c r="K406" s="61">
        <v>150</v>
      </c>
      <c r="L406" s="72">
        <v>0.23</v>
      </c>
      <c r="M406" s="61">
        <f t="shared" si="69"/>
        <v>300</v>
      </c>
      <c r="N406" s="61">
        <f t="shared" si="70"/>
        <v>369</v>
      </c>
      <c r="O406" s="61">
        <f t="shared" si="71"/>
        <v>522</v>
      </c>
      <c r="P406" s="61">
        <f t="shared" si="72"/>
        <v>608.76</v>
      </c>
    </row>
    <row r="407" spans="1:16" s="67" customFormat="1" x14ac:dyDescent="0.25">
      <c r="A407" s="70" t="s">
        <v>371</v>
      </c>
      <c r="B407" s="70" t="s">
        <v>374</v>
      </c>
      <c r="C407" s="70" t="s">
        <v>356</v>
      </c>
      <c r="D407" s="71" t="s">
        <v>363</v>
      </c>
      <c r="E407" s="52">
        <v>2</v>
      </c>
      <c r="F407" s="61">
        <v>111</v>
      </c>
      <c r="G407" s="72">
        <v>0.08</v>
      </c>
      <c r="H407" s="61">
        <f t="shared" si="67"/>
        <v>222</v>
      </c>
      <c r="I407" s="61">
        <f t="shared" si="68"/>
        <v>239.76000000000002</v>
      </c>
      <c r="J407" s="52">
        <v>2</v>
      </c>
      <c r="K407" s="61">
        <v>150</v>
      </c>
      <c r="L407" s="72">
        <v>0.23</v>
      </c>
      <c r="M407" s="61">
        <f t="shared" si="69"/>
        <v>300</v>
      </c>
      <c r="N407" s="61">
        <f t="shared" si="70"/>
        <v>369</v>
      </c>
      <c r="O407" s="61">
        <f t="shared" si="71"/>
        <v>522</v>
      </c>
      <c r="P407" s="61">
        <f t="shared" si="72"/>
        <v>608.76</v>
      </c>
    </row>
    <row r="408" spans="1:16" s="67" customFormat="1" x14ac:dyDescent="0.25">
      <c r="A408" s="70" t="s">
        <v>371</v>
      </c>
      <c r="B408" s="70" t="s">
        <v>375</v>
      </c>
      <c r="C408" s="70" t="s">
        <v>356</v>
      </c>
      <c r="D408" s="71" t="s">
        <v>363</v>
      </c>
      <c r="E408" s="52">
        <v>2</v>
      </c>
      <c r="F408" s="61">
        <v>111</v>
      </c>
      <c r="G408" s="72">
        <v>0.08</v>
      </c>
      <c r="H408" s="61">
        <f t="shared" si="67"/>
        <v>222</v>
      </c>
      <c r="I408" s="61">
        <f t="shared" si="68"/>
        <v>239.76000000000002</v>
      </c>
      <c r="J408" s="52">
        <v>2</v>
      </c>
      <c r="K408" s="61">
        <v>150</v>
      </c>
      <c r="L408" s="72">
        <v>0.23</v>
      </c>
      <c r="M408" s="61">
        <f t="shared" si="69"/>
        <v>300</v>
      </c>
      <c r="N408" s="61">
        <f t="shared" si="70"/>
        <v>369</v>
      </c>
      <c r="O408" s="61">
        <f t="shared" si="71"/>
        <v>522</v>
      </c>
      <c r="P408" s="61">
        <f t="shared" si="72"/>
        <v>608.76</v>
      </c>
    </row>
    <row r="409" spans="1:16" s="67" customFormat="1" x14ac:dyDescent="0.25">
      <c r="A409" s="70" t="s">
        <v>371</v>
      </c>
      <c r="B409" s="70" t="s">
        <v>376</v>
      </c>
      <c r="C409" s="70" t="s">
        <v>356</v>
      </c>
      <c r="D409" s="71" t="s">
        <v>363</v>
      </c>
      <c r="E409" s="52">
        <v>2</v>
      </c>
      <c r="F409" s="61">
        <v>111</v>
      </c>
      <c r="G409" s="72">
        <v>0.08</v>
      </c>
      <c r="H409" s="61">
        <f t="shared" si="67"/>
        <v>222</v>
      </c>
      <c r="I409" s="61">
        <f t="shared" si="68"/>
        <v>239.76000000000002</v>
      </c>
      <c r="J409" s="52">
        <v>2</v>
      </c>
      <c r="K409" s="61">
        <v>150</v>
      </c>
      <c r="L409" s="72">
        <v>0.23</v>
      </c>
      <c r="M409" s="61">
        <f t="shared" si="69"/>
        <v>300</v>
      </c>
      <c r="N409" s="61">
        <f t="shared" si="70"/>
        <v>369</v>
      </c>
      <c r="O409" s="61">
        <f t="shared" si="71"/>
        <v>522</v>
      </c>
      <c r="P409" s="61">
        <f t="shared" si="72"/>
        <v>608.76</v>
      </c>
    </row>
    <row r="410" spans="1:16" s="67" customFormat="1" x14ac:dyDescent="0.25">
      <c r="A410" s="70" t="s">
        <v>371</v>
      </c>
      <c r="B410" s="70" t="s">
        <v>377</v>
      </c>
      <c r="C410" s="70" t="s">
        <v>356</v>
      </c>
      <c r="D410" s="71" t="s">
        <v>363</v>
      </c>
      <c r="E410" s="52">
        <v>2</v>
      </c>
      <c r="F410" s="61">
        <v>111</v>
      </c>
      <c r="G410" s="72">
        <v>0.08</v>
      </c>
      <c r="H410" s="61">
        <f t="shared" si="67"/>
        <v>222</v>
      </c>
      <c r="I410" s="61">
        <f t="shared" si="68"/>
        <v>239.76000000000002</v>
      </c>
      <c r="J410" s="52">
        <v>2</v>
      </c>
      <c r="K410" s="61">
        <v>150</v>
      </c>
      <c r="L410" s="72">
        <v>0.23</v>
      </c>
      <c r="M410" s="61">
        <f t="shared" si="69"/>
        <v>300</v>
      </c>
      <c r="N410" s="61">
        <f t="shared" si="70"/>
        <v>369</v>
      </c>
      <c r="O410" s="61">
        <f t="shared" si="71"/>
        <v>522</v>
      </c>
      <c r="P410" s="61">
        <f t="shared" si="72"/>
        <v>608.76</v>
      </c>
    </row>
    <row r="411" spans="1:16" s="67" customFormat="1" x14ac:dyDescent="0.25">
      <c r="A411" s="70" t="s">
        <v>371</v>
      </c>
      <c r="B411" s="70" t="s">
        <v>378</v>
      </c>
      <c r="C411" s="70" t="s">
        <v>356</v>
      </c>
      <c r="D411" s="71" t="s">
        <v>379</v>
      </c>
      <c r="E411" s="52">
        <v>2</v>
      </c>
      <c r="F411" s="61">
        <v>111</v>
      </c>
      <c r="G411" s="72">
        <v>0.08</v>
      </c>
      <c r="H411" s="61">
        <f t="shared" si="67"/>
        <v>222</v>
      </c>
      <c r="I411" s="61">
        <f t="shared" si="68"/>
        <v>239.76000000000002</v>
      </c>
      <c r="J411" s="52">
        <v>2</v>
      </c>
      <c r="K411" s="61">
        <v>150</v>
      </c>
      <c r="L411" s="72">
        <v>0.23</v>
      </c>
      <c r="M411" s="61">
        <f t="shared" si="69"/>
        <v>300</v>
      </c>
      <c r="N411" s="61">
        <f t="shared" si="70"/>
        <v>369</v>
      </c>
      <c r="O411" s="61">
        <f t="shared" si="71"/>
        <v>522</v>
      </c>
      <c r="P411" s="61">
        <f t="shared" si="72"/>
        <v>608.76</v>
      </c>
    </row>
    <row r="412" spans="1:16" s="67" customFormat="1" x14ac:dyDescent="0.25">
      <c r="A412" s="70" t="s">
        <v>380</v>
      </c>
      <c r="B412" s="70" t="s">
        <v>381</v>
      </c>
      <c r="C412" s="70" t="s">
        <v>356</v>
      </c>
      <c r="D412" s="71" t="s">
        <v>363</v>
      </c>
      <c r="E412" s="52">
        <v>2</v>
      </c>
      <c r="F412" s="61">
        <v>111</v>
      </c>
      <c r="G412" s="72">
        <v>0.08</v>
      </c>
      <c r="H412" s="61">
        <f t="shared" si="67"/>
        <v>222</v>
      </c>
      <c r="I412" s="61">
        <f t="shared" si="68"/>
        <v>239.76000000000002</v>
      </c>
      <c r="J412" s="52">
        <v>2</v>
      </c>
      <c r="K412" s="61">
        <v>150</v>
      </c>
      <c r="L412" s="72">
        <v>0.23</v>
      </c>
      <c r="M412" s="61">
        <f t="shared" si="69"/>
        <v>300</v>
      </c>
      <c r="N412" s="61">
        <f t="shared" si="70"/>
        <v>369</v>
      </c>
      <c r="O412" s="61">
        <f t="shared" si="71"/>
        <v>522</v>
      </c>
      <c r="P412" s="61">
        <f t="shared" si="72"/>
        <v>608.76</v>
      </c>
    </row>
    <row r="413" spans="1:16" s="67" customFormat="1" x14ac:dyDescent="0.25">
      <c r="A413" s="70" t="s">
        <v>380</v>
      </c>
      <c r="B413" s="70" t="s">
        <v>382</v>
      </c>
      <c r="C413" s="70" t="s">
        <v>356</v>
      </c>
      <c r="D413" s="71" t="s">
        <v>363</v>
      </c>
      <c r="E413" s="52">
        <v>2</v>
      </c>
      <c r="F413" s="61">
        <v>111</v>
      </c>
      <c r="G413" s="72">
        <v>0.08</v>
      </c>
      <c r="H413" s="61">
        <f t="shared" si="67"/>
        <v>222</v>
      </c>
      <c r="I413" s="61">
        <f t="shared" si="68"/>
        <v>239.76000000000002</v>
      </c>
      <c r="J413" s="52">
        <v>2</v>
      </c>
      <c r="K413" s="61">
        <v>150</v>
      </c>
      <c r="L413" s="72">
        <v>0.23</v>
      </c>
      <c r="M413" s="61">
        <f t="shared" si="69"/>
        <v>300</v>
      </c>
      <c r="N413" s="61">
        <f t="shared" si="70"/>
        <v>369</v>
      </c>
      <c r="O413" s="61">
        <f t="shared" si="71"/>
        <v>522</v>
      </c>
      <c r="P413" s="61">
        <f t="shared" si="72"/>
        <v>608.76</v>
      </c>
    </row>
    <row r="414" spans="1:16" s="67" customFormat="1" x14ac:dyDescent="0.25">
      <c r="A414" s="70" t="s">
        <v>380</v>
      </c>
      <c r="B414" s="70" t="s">
        <v>383</v>
      </c>
      <c r="C414" s="70" t="s">
        <v>356</v>
      </c>
      <c r="D414" s="71" t="s">
        <v>365</v>
      </c>
      <c r="E414" s="52">
        <v>2</v>
      </c>
      <c r="F414" s="61">
        <v>111</v>
      </c>
      <c r="G414" s="72">
        <v>0.08</v>
      </c>
      <c r="H414" s="61">
        <f t="shared" si="67"/>
        <v>222</v>
      </c>
      <c r="I414" s="61">
        <f t="shared" si="68"/>
        <v>239.76000000000002</v>
      </c>
      <c r="J414" s="52">
        <v>2</v>
      </c>
      <c r="K414" s="61">
        <v>150</v>
      </c>
      <c r="L414" s="72">
        <v>0.23</v>
      </c>
      <c r="M414" s="61">
        <f t="shared" si="69"/>
        <v>300</v>
      </c>
      <c r="N414" s="61">
        <f t="shared" si="70"/>
        <v>369</v>
      </c>
      <c r="O414" s="61">
        <f t="shared" si="71"/>
        <v>522</v>
      </c>
      <c r="P414" s="61">
        <f t="shared" si="72"/>
        <v>608.76</v>
      </c>
    </row>
    <row r="415" spans="1:16" s="67" customFormat="1" x14ac:dyDescent="0.25">
      <c r="A415" s="70" t="s">
        <v>380</v>
      </c>
      <c r="B415" s="70" t="s">
        <v>384</v>
      </c>
      <c r="C415" s="70" t="s">
        <v>356</v>
      </c>
      <c r="D415" s="71" t="s">
        <v>365</v>
      </c>
      <c r="E415" s="52">
        <v>2</v>
      </c>
      <c r="F415" s="61">
        <v>111</v>
      </c>
      <c r="G415" s="72">
        <v>0.08</v>
      </c>
      <c r="H415" s="61">
        <f t="shared" si="67"/>
        <v>222</v>
      </c>
      <c r="I415" s="61">
        <f t="shared" si="68"/>
        <v>239.76000000000002</v>
      </c>
      <c r="J415" s="52">
        <v>2</v>
      </c>
      <c r="K415" s="61">
        <v>150</v>
      </c>
      <c r="L415" s="72">
        <v>0.23</v>
      </c>
      <c r="M415" s="61">
        <f t="shared" si="69"/>
        <v>300</v>
      </c>
      <c r="N415" s="61">
        <f t="shared" si="70"/>
        <v>369</v>
      </c>
      <c r="O415" s="61">
        <f t="shared" si="71"/>
        <v>522</v>
      </c>
      <c r="P415" s="61">
        <f t="shared" si="72"/>
        <v>608.76</v>
      </c>
    </row>
    <row r="416" spans="1:16" s="67" customFormat="1" x14ac:dyDescent="0.25">
      <c r="A416" s="70" t="s">
        <v>380</v>
      </c>
      <c r="B416" s="70" t="s">
        <v>385</v>
      </c>
      <c r="C416" s="70" t="s">
        <v>356</v>
      </c>
      <c r="D416" s="71" t="s">
        <v>363</v>
      </c>
      <c r="E416" s="52">
        <v>2</v>
      </c>
      <c r="F416" s="61">
        <v>111</v>
      </c>
      <c r="G416" s="72">
        <v>0.08</v>
      </c>
      <c r="H416" s="61">
        <f t="shared" si="67"/>
        <v>222</v>
      </c>
      <c r="I416" s="61">
        <f t="shared" si="68"/>
        <v>239.76000000000002</v>
      </c>
      <c r="J416" s="52">
        <v>2</v>
      </c>
      <c r="K416" s="61">
        <v>150</v>
      </c>
      <c r="L416" s="72">
        <v>0.23</v>
      </c>
      <c r="M416" s="61">
        <f t="shared" si="69"/>
        <v>300</v>
      </c>
      <c r="N416" s="61">
        <f t="shared" si="70"/>
        <v>369</v>
      </c>
      <c r="O416" s="61">
        <f t="shared" si="71"/>
        <v>522</v>
      </c>
      <c r="P416" s="61">
        <f t="shared" si="72"/>
        <v>608.76</v>
      </c>
    </row>
    <row r="417" spans="1:16" s="67" customFormat="1" x14ac:dyDescent="0.25">
      <c r="A417" s="70" t="s">
        <v>380</v>
      </c>
      <c r="B417" s="70" t="s">
        <v>386</v>
      </c>
      <c r="C417" s="70" t="s">
        <v>356</v>
      </c>
      <c r="D417" s="71" t="s">
        <v>819</v>
      </c>
      <c r="E417" s="52">
        <v>2</v>
      </c>
      <c r="F417" s="61">
        <v>111</v>
      </c>
      <c r="G417" s="72">
        <v>0.08</v>
      </c>
      <c r="H417" s="61">
        <f t="shared" si="67"/>
        <v>222</v>
      </c>
      <c r="I417" s="61">
        <f t="shared" si="68"/>
        <v>239.76000000000002</v>
      </c>
      <c r="J417" s="52">
        <v>2</v>
      </c>
      <c r="K417" s="61">
        <v>150</v>
      </c>
      <c r="L417" s="72">
        <v>0.23</v>
      </c>
      <c r="M417" s="61">
        <f t="shared" si="69"/>
        <v>300</v>
      </c>
      <c r="N417" s="61">
        <f t="shared" si="70"/>
        <v>369</v>
      </c>
      <c r="O417" s="61">
        <f t="shared" si="71"/>
        <v>522</v>
      </c>
      <c r="P417" s="61">
        <f t="shared" si="72"/>
        <v>608.76</v>
      </c>
    </row>
    <row r="418" spans="1:16" s="67" customFormat="1" x14ac:dyDescent="0.25">
      <c r="A418" s="70" t="s">
        <v>380</v>
      </c>
      <c r="B418" s="70" t="s">
        <v>387</v>
      </c>
      <c r="C418" s="70" t="s">
        <v>356</v>
      </c>
      <c r="D418" s="71" t="s">
        <v>819</v>
      </c>
      <c r="E418" s="52">
        <v>2</v>
      </c>
      <c r="F418" s="61">
        <v>111</v>
      </c>
      <c r="G418" s="72">
        <v>0.08</v>
      </c>
      <c r="H418" s="61">
        <f t="shared" si="67"/>
        <v>222</v>
      </c>
      <c r="I418" s="61">
        <f t="shared" si="68"/>
        <v>239.76000000000002</v>
      </c>
      <c r="J418" s="52">
        <v>2</v>
      </c>
      <c r="K418" s="61">
        <v>150</v>
      </c>
      <c r="L418" s="72">
        <v>0.23</v>
      </c>
      <c r="M418" s="61">
        <f t="shared" si="69"/>
        <v>300</v>
      </c>
      <c r="N418" s="61">
        <f t="shared" si="70"/>
        <v>369</v>
      </c>
      <c r="O418" s="61">
        <f t="shared" si="71"/>
        <v>522</v>
      </c>
      <c r="P418" s="61">
        <f t="shared" si="72"/>
        <v>608.76</v>
      </c>
    </row>
    <row r="419" spans="1:16" s="67" customFormat="1" x14ac:dyDescent="0.25">
      <c r="A419" s="70" t="s">
        <v>380</v>
      </c>
      <c r="B419" s="70" t="s">
        <v>388</v>
      </c>
      <c r="C419" s="70" t="s">
        <v>356</v>
      </c>
      <c r="D419" s="71" t="s">
        <v>819</v>
      </c>
      <c r="E419" s="52">
        <v>2</v>
      </c>
      <c r="F419" s="61">
        <v>111</v>
      </c>
      <c r="G419" s="72">
        <v>0.08</v>
      </c>
      <c r="H419" s="61">
        <f t="shared" si="67"/>
        <v>222</v>
      </c>
      <c r="I419" s="61">
        <f t="shared" si="68"/>
        <v>239.76000000000002</v>
      </c>
      <c r="J419" s="52">
        <v>2</v>
      </c>
      <c r="K419" s="61">
        <v>150</v>
      </c>
      <c r="L419" s="72">
        <v>0.23</v>
      </c>
      <c r="M419" s="61">
        <f t="shared" si="69"/>
        <v>300</v>
      </c>
      <c r="N419" s="61">
        <f t="shared" si="70"/>
        <v>369</v>
      </c>
      <c r="O419" s="61">
        <f t="shared" si="71"/>
        <v>522</v>
      </c>
      <c r="P419" s="61">
        <f t="shared" si="72"/>
        <v>608.76</v>
      </c>
    </row>
    <row r="420" spans="1:16" s="67" customFormat="1" x14ac:dyDescent="0.25">
      <c r="A420" s="70" t="s">
        <v>358</v>
      </c>
      <c r="B420" s="70" t="s">
        <v>389</v>
      </c>
      <c r="C420" s="70" t="s">
        <v>356</v>
      </c>
      <c r="D420" s="71" t="s">
        <v>363</v>
      </c>
      <c r="E420" s="52">
        <v>2</v>
      </c>
      <c r="F420" s="61">
        <v>111</v>
      </c>
      <c r="G420" s="72">
        <v>0.08</v>
      </c>
      <c r="H420" s="61">
        <f t="shared" si="67"/>
        <v>222</v>
      </c>
      <c r="I420" s="61">
        <f t="shared" si="68"/>
        <v>239.76000000000002</v>
      </c>
      <c r="J420" s="52">
        <v>2</v>
      </c>
      <c r="K420" s="61">
        <v>150</v>
      </c>
      <c r="L420" s="72">
        <v>0.23</v>
      </c>
      <c r="M420" s="61">
        <f t="shared" si="69"/>
        <v>300</v>
      </c>
      <c r="N420" s="61">
        <f t="shared" si="70"/>
        <v>369</v>
      </c>
      <c r="O420" s="61">
        <f t="shared" si="71"/>
        <v>522</v>
      </c>
      <c r="P420" s="61">
        <f t="shared" si="72"/>
        <v>608.76</v>
      </c>
    </row>
    <row r="421" spans="1:16" s="67" customFormat="1" x14ac:dyDescent="0.25">
      <c r="A421" s="70" t="s">
        <v>358</v>
      </c>
      <c r="B421" s="70" t="s">
        <v>390</v>
      </c>
      <c r="C421" s="70" t="s">
        <v>356</v>
      </c>
      <c r="D421" s="71" t="s">
        <v>363</v>
      </c>
      <c r="E421" s="52">
        <v>2</v>
      </c>
      <c r="F421" s="61">
        <v>111</v>
      </c>
      <c r="G421" s="72">
        <v>0.08</v>
      </c>
      <c r="H421" s="61">
        <f t="shared" si="67"/>
        <v>222</v>
      </c>
      <c r="I421" s="61">
        <f t="shared" si="68"/>
        <v>239.76000000000002</v>
      </c>
      <c r="J421" s="52">
        <v>2</v>
      </c>
      <c r="K421" s="61">
        <v>150</v>
      </c>
      <c r="L421" s="72">
        <v>0.23</v>
      </c>
      <c r="M421" s="61">
        <f t="shared" si="69"/>
        <v>300</v>
      </c>
      <c r="N421" s="61">
        <f t="shared" si="70"/>
        <v>369</v>
      </c>
      <c r="O421" s="61">
        <f t="shared" si="71"/>
        <v>522</v>
      </c>
      <c r="P421" s="61">
        <f t="shared" si="72"/>
        <v>608.76</v>
      </c>
    </row>
    <row r="422" spans="1:16" s="67" customFormat="1" x14ac:dyDescent="0.25">
      <c r="A422" s="70" t="s">
        <v>380</v>
      </c>
      <c r="B422" s="70" t="s">
        <v>391</v>
      </c>
      <c r="C422" s="70" t="s">
        <v>356</v>
      </c>
      <c r="D422" s="71" t="s">
        <v>363</v>
      </c>
      <c r="E422" s="52">
        <v>2</v>
      </c>
      <c r="F422" s="61">
        <v>111</v>
      </c>
      <c r="G422" s="72">
        <v>0.08</v>
      </c>
      <c r="H422" s="61">
        <f t="shared" si="67"/>
        <v>222</v>
      </c>
      <c r="I422" s="61">
        <f t="shared" si="68"/>
        <v>239.76000000000002</v>
      </c>
      <c r="J422" s="52">
        <v>2</v>
      </c>
      <c r="K422" s="61">
        <v>150</v>
      </c>
      <c r="L422" s="72">
        <v>0.23</v>
      </c>
      <c r="M422" s="61">
        <f t="shared" si="69"/>
        <v>300</v>
      </c>
      <c r="N422" s="61">
        <f t="shared" si="70"/>
        <v>369</v>
      </c>
      <c r="O422" s="61">
        <f t="shared" si="71"/>
        <v>522</v>
      </c>
      <c r="P422" s="61">
        <f t="shared" si="72"/>
        <v>608.76</v>
      </c>
    </row>
    <row r="423" spans="1:16" s="67" customFormat="1" x14ac:dyDescent="0.25">
      <c r="A423" s="70" t="s">
        <v>380</v>
      </c>
      <c r="B423" s="70" t="s">
        <v>392</v>
      </c>
      <c r="C423" s="70" t="s">
        <v>356</v>
      </c>
      <c r="D423" s="71" t="s">
        <v>363</v>
      </c>
      <c r="E423" s="52">
        <v>2</v>
      </c>
      <c r="F423" s="61">
        <v>111</v>
      </c>
      <c r="G423" s="72">
        <v>0.08</v>
      </c>
      <c r="H423" s="61">
        <f t="shared" si="67"/>
        <v>222</v>
      </c>
      <c r="I423" s="61">
        <f t="shared" si="68"/>
        <v>239.76000000000002</v>
      </c>
      <c r="J423" s="52">
        <v>2</v>
      </c>
      <c r="K423" s="61">
        <v>150</v>
      </c>
      <c r="L423" s="72">
        <v>0.23</v>
      </c>
      <c r="M423" s="61">
        <f t="shared" si="69"/>
        <v>300</v>
      </c>
      <c r="N423" s="61">
        <f t="shared" si="70"/>
        <v>369</v>
      </c>
      <c r="O423" s="61">
        <f t="shared" si="71"/>
        <v>522</v>
      </c>
      <c r="P423" s="61">
        <f t="shared" si="72"/>
        <v>608.76</v>
      </c>
    </row>
    <row r="424" spans="1:16" s="67" customFormat="1" x14ac:dyDescent="0.25">
      <c r="A424" s="70" t="s">
        <v>380</v>
      </c>
      <c r="B424" s="70" t="s">
        <v>393</v>
      </c>
      <c r="C424" s="70" t="s">
        <v>356</v>
      </c>
      <c r="D424" s="71" t="s">
        <v>363</v>
      </c>
      <c r="E424" s="52">
        <v>2</v>
      </c>
      <c r="F424" s="61">
        <v>111</v>
      </c>
      <c r="G424" s="72">
        <v>0.08</v>
      </c>
      <c r="H424" s="61">
        <f t="shared" si="67"/>
        <v>222</v>
      </c>
      <c r="I424" s="61">
        <f t="shared" si="68"/>
        <v>239.76000000000002</v>
      </c>
      <c r="J424" s="52">
        <v>2</v>
      </c>
      <c r="K424" s="61">
        <v>150</v>
      </c>
      <c r="L424" s="72">
        <v>0.23</v>
      </c>
      <c r="M424" s="61">
        <f t="shared" si="69"/>
        <v>300</v>
      </c>
      <c r="N424" s="61">
        <f t="shared" si="70"/>
        <v>369</v>
      </c>
      <c r="O424" s="61">
        <f t="shared" si="71"/>
        <v>522</v>
      </c>
      <c r="P424" s="61">
        <f t="shared" si="72"/>
        <v>608.76</v>
      </c>
    </row>
    <row r="425" spans="1:16" s="67" customFormat="1" x14ac:dyDescent="0.25">
      <c r="A425" s="70" t="s">
        <v>380</v>
      </c>
      <c r="B425" s="70" t="s">
        <v>394</v>
      </c>
      <c r="C425" s="70" t="s">
        <v>356</v>
      </c>
      <c r="D425" s="71" t="s">
        <v>363</v>
      </c>
      <c r="E425" s="52">
        <v>2</v>
      </c>
      <c r="F425" s="61">
        <v>111</v>
      </c>
      <c r="G425" s="72">
        <v>0.08</v>
      </c>
      <c r="H425" s="61">
        <f t="shared" si="67"/>
        <v>222</v>
      </c>
      <c r="I425" s="61">
        <f t="shared" si="68"/>
        <v>239.76000000000002</v>
      </c>
      <c r="J425" s="52">
        <v>2</v>
      </c>
      <c r="K425" s="61">
        <v>150</v>
      </c>
      <c r="L425" s="72">
        <v>0.23</v>
      </c>
      <c r="M425" s="61">
        <f t="shared" si="69"/>
        <v>300</v>
      </c>
      <c r="N425" s="61">
        <f t="shared" si="70"/>
        <v>369</v>
      </c>
      <c r="O425" s="61">
        <f t="shared" si="71"/>
        <v>522</v>
      </c>
      <c r="P425" s="61">
        <f t="shared" si="72"/>
        <v>608.76</v>
      </c>
    </row>
    <row r="426" spans="1:16" s="67" customFormat="1" x14ac:dyDescent="0.25">
      <c r="A426" s="70" t="s">
        <v>371</v>
      </c>
      <c r="B426" s="70" t="s">
        <v>395</v>
      </c>
      <c r="C426" s="70" t="s">
        <v>356</v>
      </c>
      <c r="D426" s="71" t="s">
        <v>363</v>
      </c>
      <c r="E426" s="52">
        <v>2</v>
      </c>
      <c r="F426" s="61">
        <v>111</v>
      </c>
      <c r="G426" s="72">
        <v>0.08</v>
      </c>
      <c r="H426" s="61">
        <f t="shared" si="67"/>
        <v>222</v>
      </c>
      <c r="I426" s="61">
        <f t="shared" si="68"/>
        <v>239.76000000000002</v>
      </c>
      <c r="J426" s="52">
        <v>2</v>
      </c>
      <c r="K426" s="61">
        <v>150</v>
      </c>
      <c r="L426" s="72">
        <v>0.23</v>
      </c>
      <c r="M426" s="61">
        <f t="shared" si="69"/>
        <v>300</v>
      </c>
      <c r="N426" s="61">
        <f t="shared" si="70"/>
        <v>369</v>
      </c>
      <c r="O426" s="61">
        <f t="shared" si="71"/>
        <v>522</v>
      </c>
      <c r="P426" s="61">
        <f t="shared" si="72"/>
        <v>608.76</v>
      </c>
    </row>
    <row r="427" spans="1:16" s="67" customFormat="1" x14ac:dyDescent="0.25">
      <c r="A427" s="70" t="s">
        <v>380</v>
      </c>
      <c r="B427" s="70" t="s">
        <v>396</v>
      </c>
      <c r="C427" s="70" t="s">
        <v>356</v>
      </c>
      <c r="D427" s="71" t="s">
        <v>363</v>
      </c>
      <c r="E427" s="52">
        <v>2</v>
      </c>
      <c r="F427" s="61">
        <v>111</v>
      </c>
      <c r="G427" s="72">
        <v>0.08</v>
      </c>
      <c r="H427" s="61">
        <f t="shared" ref="H427:H458" si="73">F427*E427</f>
        <v>222</v>
      </c>
      <c r="I427" s="61">
        <f t="shared" ref="I427:I458" si="74">H427*1.08</f>
        <v>239.76000000000002</v>
      </c>
      <c r="J427" s="52">
        <v>2</v>
      </c>
      <c r="K427" s="61">
        <v>150</v>
      </c>
      <c r="L427" s="72">
        <v>0.23</v>
      </c>
      <c r="M427" s="61">
        <f t="shared" si="69"/>
        <v>300</v>
      </c>
      <c r="N427" s="61">
        <f t="shared" si="70"/>
        <v>369</v>
      </c>
      <c r="O427" s="61">
        <f t="shared" si="71"/>
        <v>522</v>
      </c>
      <c r="P427" s="61">
        <f t="shared" si="72"/>
        <v>608.76</v>
      </c>
    </row>
    <row r="428" spans="1:16" s="67" customFormat="1" x14ac:dyDescent="0.25">
      <c r="A428" s="70" t="s">
        <v>380</v>
      </c>
      <c r="B428" s="70" t="s">
        <v>397</v>
      </c>
      <c r="C428" s="70" t="s">
        <v>356</v>
      </c>
      <c r="D428" s="71" t="s">
        <v>363</v>
      </c>
      <c r="E428" s="52">
        <v>2</v>
      </c>
      <c r="F428" s="61">
        <v>111</v>
      </c>
      <c r="G428" s="72">
        <v>0.08</v>
      </c>
      <c r="H428" s="61">
        <f t="shared" si="73"/>
        <v>222</v>
      </c>
      <c r="I428" s="61">
        <f t="shared" si="74"/>
        <v>239.76000000000002</v>
      </c>
      <c r="J428" s="52">
        <v>2</v>
      </c>
      <c r="K428" s="61">
        <v>150</v>
      </c>
      <c r="L428" s="72">
        <v>0.23</v>
      </c>
      <c r="M428" s="61">
        <f t="shared" si="69"/>
        <v>300</v>
      </c>
      <c r="N428" s="61">
        <f t="shared" si="70"/>
        <v>369</v>
      </c>
      <c r="O428" s="61">
        <f t="shared" si="71"/>
        <v>522</v>
      </c>
      <c r="P428" s="61">
        <f t="shared" si="72"/>
        <v>608.76</v>
      </c>
    </row>
    <row r="429" spans="1:16" s="67" customFormat="1" x14ac:dyDescent="0.25">
      <c r="A429" s="70" t="s">
        <v>380</v>
      </c>
      <c r="B429" s="70" t="s">
        <v>398</v>
      </c>
      <c r="C429" s="70" t="s">
        <v>356</v>
      </c>
      <c r="D429" s="71" t="s">
        <v>363</v>
      </c>
      <c r="E429" s="52">
        <v>2</v>
      </c>
      <c r="F429" s="61">
        <v>111</v>
      </c>
      <c r="G429" s="72">
        <v>0.08</v>
      </c>
      <c r="H429" s="61">
        <f t="shared" si="73"/>
        <v>222</v>
      </c>
      <c r="I429" s="61">
        <f t="shared" si="74"/>
        <v>239.76000000000002</v>
      </c>
      <c r="J429" s="52">
        <v>2</v>
      </c>
      <c r="K429" s="61">
        <v>150</v>
      </c>
      <c r="L429" s="72">
        <v>0.23</v>
      </c>
      <c r="M429" s="61">
        <f t="shared" si="69"/>
        <v>300</v>
      </c>
      <c r="N429" s="61">
        <f t="shared" si="70"/>
        <v>369</v>
      </c>
      <c r="O429" s="61">
        <f t="shared" si="71"/>
        <v>522</v>
      </c>
      <c r="P429" s="61">
        <f t="shared" si="72"/>
        <v>608.76</v>
      </c>
    </row>
    <row r="430" spans="1:16" s="67" customFormat="1" x14ac:dyDescent="0.25">
      <c r="A430" s="70" t="s">
        <v>371</v>
      </c>
      <c r="B430" s="70" t="s">
        <v>399</v>
      </c>
      <c r="C430" s="70" t="s">
        <v>356</v>
      </c>
      <c r="D430" s="71" t="s">
        <v>363</v>
      </c>
      <c r="E430" s="52">
        <v>2</v>
      </c>
      <c r="F430" s="61">
        <v>111</v>
      </c>
      <c r="G430" s="72">
        <v>0.08</v>
      </c>
      <c r="H430" s="61">
        <f t="shared" si="73"/>
        <v>222</v>
      </c>
      <c r="I430" s="61">
        <f t="shared" si="74"/>
        <v>239.76000000000002</v>
      </c>
      <c r="J430" s="52">
        <v>2</v>
      </c>
      <c r="K430" s="61">
        <v>150</v>
      </c>
      <c r="L430" s="72">
        <v>0.23</v>
      </c>
      <c r="M430" s="61">
        <f t="shared" si="69"/>
        <v>300</v>
      </c>
      <c r="N430" s="61">
        <f t="shared" si="70"/>
        <v>369</v>
      </c>
      <c r="O430" s="61">
        <f t="shared" si="71"/>
        <v>522</v>
      </c>
      <c r="P430" s="61">
        <f t="shared" si="72"/>
        <v>608.76</v>
      </c>
    </row>
    <row r="431" spans="1:16" s="67" customFormat="1" x14ac:dyDescent="0.25">
      <c r="A431" s="70" t="s">
        <v>358</v>
      </c>
      <c r="B431" s="70" t="s">
        <v>400</v>
      </c>
      <c r="C431" s="70" t="s">
        <v>356</v>
      </c>
      <c r="D431" s="71" t="s">
        <v>363</v>
      </c>
      <c r="E431" s="52">
        <v>2</v>
      </c>
      <c r="F431" s="61">
        <v>111</v>
      </c>
      <c r="G431" s="72">
        <v>0.08</v>
      </c>
      <c r="H431" s="61">
        <f t="shared" si="73"/>
        <v>222</v>
      </c>
      <c r="I431" s="61">
        <f t="shared" si="74"/>
        <v>239.76000000000002</v>
      </c>
      <c r="J431" s="52">
        <v>2</v>
      </c>
      <c r="K431" s="61">
        <v>150</v>
      </c>
      <c r="L431" s="72">
        <v>0.23</v>
      </c>
      <c r="M431" s="61">
        <f t="shared" si="69"/>
        <v>300</v>
      </c>
      <c r="N431" s="61">
        <f t="shared" si="70"/>
        <v>369</v>
      </c>
      <c r="O431" s="61">
        <f t="shared" si="71"/>
        <v>522</v>
      </c>
      <c r="P431" s="61">
        <f t="shared" si="72"/>
        <v>608.76</v>
      </c>
    </row>
    <row r="432" spans="1:16" s="67" customFormat="1" x14ac:dyDescent="0.25">
      <c r="A432" s="70" t="s">
        <v>358</v>
      </c>
      <c r="B432" s="70" t="s">
        <v>401</v>
      </c>
      <c r="C432" s="70" t="s">
        <v>356</v>
      </c>
      <c r="D432" s="71" t="s">
        <v>363</v>
      </c>
      <c r="E432" s="52">
        <v>2</v>
      </c>
      <c r="F432" s="61">
        <v>111</v>
      </c>
      <c r="G432" s="72">
        <v>0.08</v>
      </c>
      <c r="H432" s="61">
        <f t="shared" si="73"/>
        <v>222</v>
      </c>
      <c r="I432" s="61">
        <f t="shared" si="74"/>
        <v>239.76000000000002</v>
      </c>
      <c r="J432" s="52">
        <v>2</v>
      </c>
      <c r="K432" s="61">
        <v>150</v>
      </c>
      <c r="L432" s="72">
        <v>0.23</v>
      </c>
      <c r="M432" s="61">
        <f t="shared" si="69"/>
        <v>300</v>
      </c>
      <c r="N432" s="61">
        <f t="shared" si="70"/>
        <v>369</v>
      </c>
      <c r="O432" s="61">
        <f t="shared" si="71"/>
        <v>522</v>
      </c>
      <c r="P432" s="61">
        <f t="shared" si="72"/>
        <v>608.76</v>
      </c>
    </row>
    <row r="433" spans="1:16" s="67" customFormat="1" x14ac:dyDescent="0.25">
      <c r="A433" s="70" t="s">
        <v>358</v>
      </c>
      <c r="B433" s="70" t="s">
        <v>402</v>
      </c>
      <c r="C433" s="70" t="s">
        <v>356</v>
      </c>
      <c r="D433" s="71" t="s">
        <v>363</v>
      </c>
      <c r="E433" s="52">
        <v>2</v>
      </c>
      <c r="F433" s="61">
        <v>111</v>
      </c>
      <c r="G433" s="72">
        <v>0.08</v>
      </c>
      <c r="H433" s="61">
        <f t="shared" si="73"/>
        <v>222</v>
      </c>
      <c r="I433" s="61">
        <f t="shared" si="74"/>
        <v>239.76000000000002</v>
      </c>
      <c r="J433" s="52">
        <v>2</v>
      </c>
      <c r="K433" s="61">
        <v>150</v>
      </c>
      <c r="L433" s="72">
        <v>0.23</v>
      </c>
      <c r="M433" s="61">
        <f t="shared" si="69"/>
        <v>300</v>
      </c>
      <c r="N433" s="61">
        <f t="shared" si="70"/>
        <v>369</v>
      </c>
      <c r="O433" s="61">
        <f t="shared" si="71"/>
        <v>522</v>
      </c>
      <c r="P433" s="61">
        <f t="shared" si="72"/>
        <v>608.76</v>
      </c>
    </row>
    <row r="434" spans="1:16" s="67" customFormat="1" x14ac:dyDescent="0.25">
      <c r="A434" s="70" t="s">
        <v>371</v>
      </c>
      <c r="B434" s="70" t="s">
        <v>403</v>
      </c>
      <c r="C434" s="70" t="s">
        <v>356</v>
      </c>
      <c r="D434" s="71" t="s">
        <v>363</v>
      </c>
      <c r="E434" s="52">
        <v>2</v>
      </c>
      <c r="F434" s="61">
        <v>111</v>
      </c>
      <c r="G434" s="72">
        <v>0.08</v>
      </c>
      <c r="H434" s="61">
        <f t="shared" si="73"/>
        <v>222</v>
      </c>
      <c r="I434" s="61">
        <f t="shared" si="74"/>
        <v>239.76000000000002</v>
      </c>
      <c r="J434" s="52">
        <v>2</v>
      </c>
      <c r="K434" s="61">
        <v>150</v>
      </c>
      <c r="L434" s="72">
        <v>0.23</v>
      </c>
      <c r="M434" s="61">
        <f t="shared" si="69"/>
        <v>300</v>
      </c>
      <c r="N434" s="61">
        <f t="shared" si="70"/>
        <v>369</v>
      </c>
      <c r="O434" s="61">
        <f t="shared" si="71"/>
        <v>522</v>
      </c>
      <c r="P434" s="61">
        <f t="shared" si="72"/>
        <v>608.76</v>
      </c>
    </row>
    <row r="435" spans="1:16" s="67" customFormat="1" x14ac:dyDescent="0.25">
      <c r="A435" s="70" t="s">
        <v>371</v>
      </c>
      <c r="B435" s="70" t="s">
        <v>404</v>
      </c>
      <c r="C435" s="70" t="s">
        <v>356</v>
      </c>
      <c r="D435" s="71" t="s">
        <v>363</v>
      </c>
      <c r="E435" s="52">
        <v>2</v>
      </c>
      <c r="F435" s="61">
        <v>111</v>
      </c>
      <c r="G435" s="72">
        <v>0.08</v>
      </c>
      <c r="H435" s="61">
        <f t="shared" si="73"/>
        <v>222</v>
      </c>
      <c r="I435" s="61">
        <f t="shared" si="74"/>
        <v>239.76000000000002</v>
      </c>
      <c r="J435" s="52">
        <v>2</v>
      </c>
      <c r="K435" s="61">
        <v>150</v>
      </c>
      <c r="L435" s="72">
        <v>0.23</v>
      </c>
      <c r="M435" s="61">
        <f t="shared" si="69"/>
        <v>300</v>
      </c>
      <c r="N435" s="61">
        <f t="shared" si="70"/>
        <v>369</v>
      </c>
      <c r="O435" s="61">
        <f t="shared" si="71"/>
        <v>522</v>
      </c>
      <c r="P435" s="61">
        <f t="shared" si="72"/>
        <v>608.76</v>
      </c>
    </row>
    <row r="436" spans="1:16" s="67" customFormat="1" x14ac:dyDescent="0.25">
      <c r="A436" s="70" t="s">
        <v>371</v>
      </c>
      <c r="B436" s="70" t="s">
        <v>405</v>
      </c>
      <c r="C436" s="70" t="s">
        <v>356</v>
      </c>
      <c r="D436" s="71" t="s">
        <v>363</v>
      </c>
      <c r="E436" s="52">
        <v>2</v>
      </c>
      <c r="F436" s="61">
        <v>111</v>
      </c>
      <c r="G436" s="72">
        <v>0.08</v>
      </c>
      <c r="H436" s="61">
        <f t="shared" si="73"/>
        <v>222</v>
      </c>
      <c r="I436" s="61">
        <f t="shared" si="74"/>
        <v>239.76000000000002</v>
      </c>
      <c r="J436" s="52">
        <v>2</v>
      </c>
      <c r="K436" s="61">
        <v>150</v>
      </c>
      <c r="L436" s="72">
        <v>0.23</v>
      </c>
      <c r="M436" s="61">
        <f t="shared" si="69"/>
        <v>300</v>
      </c>
      <c r="N436" s="61">
        <f t="shared" si="70"/>
        <v>369</v>
      </c>
      <c r="O436" s="61">
        <f t="shared" si="71"/>
        <v>522</v>
      </c>
      <c r="P436" s="61">
        <f t="shared" si="72"/>
        <v>608.76</v>
      </c>
    </row>
    <row r="437" spans="1:16" s="67" customFormat="1" x14ac:dyDescent="0.25">
      <c r="A437" s="70" t="s">
        <v>371</v>
      </c>
      <c r="B437" s="70" t="s">
        <v>406</v>
      </c>
      <c r="C437" s="70" t="s">
        <v>356</v>
      </c>
      <c r="D437" s="71" t="s">
        <v>363</v>
      </c>
      <c r="E437" s="52">
        <v>2</v>
      </c>
      <c r="F437" s="61">
        <v>111</v>
      </c>
      <c r="G437" s="72">
        <v>0.08</v>
      </c>
      <c r="H437" s="61">
        <f t="shared" si="73"/>
        <v>222</v>
      </c>
      <c r="I437" s="61">
        <f t="shared" si="74"/>
        <v>239.76000000000002</v>
      </c>
      <c r="J437" s="52">
        <v>2</v>
      </c>
      <c r="K437" s="61">
        <v>150</v>
      </c>
      <c r="L437" s="72">
        <v>0.23</v>
      </c>
      <c r="M437" s="61">
        <f t="shared" si="69"/>
        <v>300</v>
      </c>
      <c r="N437" s="61">
        <f t="shared" si="70"/>
        <v>369</v>
      </c>
      <c r="O437" s="61">
        <f t="shared" si="71"/>
        <v>522</v>
      </c>
      <c r="P437" s="61">
        <f t="shared" si="72"/>
        <v>608.76</v>
      </c>
    </row>
    <row r="438" spans="1:16" s="67" customFormat="1" x14ac:dyDescent="0.25">
      <c r="A438" s="70" t="s">
        <v>371</v>
      </c>
      <c r="B438" s="70" t="s">
        <v>407</v>
      </c>
      <c r="C438" s="70" t="s">
        <v>356</v>
      </c>
      <c r="D438" s="71" t="s">
        <v>363</v>
      </c>
      <c r="E438" s="52">
        <v>2</v>
      </c>
      <c r="F438" s="61">
        <v>111</v>
      </c>
      <c r="G438" s="72">
        <v>0.08</v>
      </c>
      <c r="H438" s="61">
        <f t="shared" si="73"/>
        <v>222</v>
      </c>
      <c r="I438" s="61">
        <f t="shared" si="74"/>
        <v>239.76000000000002</v>
      </c>
      <c r="J438" s="52">
        <v>2</v>
      </c>
      <c r="K438" s="61">
        <v>150</v>
      </c>
      <c r="L438" s="72">
        <v>0.23</v>
      </c>
      <c r="M438" s="61">
        <f t="shared" si="69"/>
        <v>300</v>
      </c>
      <c r="N438" s="61">
        <f t="shared" si="70"/>
        <v>369</v>
      </c>
      <c r="O438" s="61">
        <f t="shared" si="71"/>
        <v>522</v>
      </c>
      <c r="P438" s="61">
        <f t="shared" si="72"/>
        <v>608.76</v>
      </c>
    </row>
    <row r="439" spans="1:16" s="67" customFormat="1" x14ac:dyDescent="0.25">
      <c r="A439" s="70" t="s">
        <v>371</v>
      </c>
      <c r="B439" s="70" t="s">
        <v>408</v>
      </c>
      <c r="C439" s="70" t="s">
        <v>356</v>
      </c>
      <c r="D439" s="71" t="s">
        <v>363</v>
      </c>
      <c r="E439" s="52">
        <v>2</v>
      </c>
      <c r="F439" s="61">
        <v>111</v>
      </c>
      <c r="G439" s="72">
        <v>0.08</v>
      </c>
      <c r="H439" s="61">
        <f t="shared" si="73"/>
        <v>222</v>
      </c>
      <c r="I439" s="61">
        <f t="shared" si="74"/>
        <v>239.76000000000002</v>
      </c>
      <c r="J439" s="52">
        <v>2</v>
      </c>
      <c r="K439" s="61">
        <v>150</v>
      </c>
      <c r="L439" s="72">
        <v>0.23</v>
      </c>
      <c r="M439" s="61">
        <f t="shared" si="69"/>
        <v>300</v>
      </c>
      <c r="N439" s="61">
        <f t="shared" si="70"/>
        <v>369</v>
      </c>
      <c r="O439" s="61">
        <f t="shared" si="71"/>
        <v>522</v>
      </c>
      <c r="P439" s="61">
        <f t="shared" si="72"/>
        <v>608.76</v>
      </c>
    </row>
    <row r="440" spans="1:16" s="67" customFormat="1" x14ac:dyDescent="0.25">
      <c r="A440" s="70" t="s">
        <v>371</v>
      </c>
      <c r="B440" s="70" t="s">
        <v>409</v>
      </c>
      <c r="C440" s="70" t="s">
        <v>356</v>
      </c>
      <c r="D440" s="71" t="s">
        <v>363</v>
      </c>
      <c r="E440" s="52">
        <v>2</v>
      </c>
      <c r="F440" s="61">
        <v>111</v>
      </c>
      <c r="G440" s="72">
        <v>0.08</v>
      </c>
      <c r="H440" s="61">
        <f t="shared" si="73"/>
        <v>222</v>
      </c>
      <c r="I440" s="61">
        <f t="shared" si="74"/>
        <v>239.76000000000002</v>
      </c>
      <c r="J440" s="52">
        <v>2</v>
      </c>
      <c r="K440" s="61">
        <v>150</v>
      </c>
      <c r="L440" s="72">
        <v>0.23</v>
      </c>
      <c r="M440" s="61">
        <f t="shared" si="69"/>
        <v>300</v>
      </c>
      <c r="N440" s="61">
        <f t="shared" si="70"/>
        <v>369</v>
      </c>
      <c r="O440" s="61">
        <f t="shared" si="71"/>
        <v>522</v>
      </c>
      <c r="P440" s="61">
        <f t="shared" si="72"/>
        <v>608.76</v>
      </c>
    </row>
    <row r="441" spans="1:16" s="67" customFormat="1" x14ac:dyDescent="0.25">
      <c r="A441" s="70" t="s">
        <v>371</v>
      </c>
      <c r="B441" s="70" t="s">
        <v>410</v>
      </c>
      <c r="C441" s="70" t="s">
        <v>356</v>
      </c>
      <c r="D441" s="71" t="s">
        <v>363</v>
      </c>
      <c r="E441" s="52">
        <v>2</v>
      </c>
      <c r="F441" s="61">
        <v>111</v>
      </c>
      <c r="G441" s="72">
        <v>0.08</v>
      </c>
      <c r="H441" s="61">
        <f t="shared" si="73"/>
        <v>222</v>
      </c>
      <c r="I441" s="61">
        <f t="shared" si="74"/>
        <v>239.76000000000002</v>
      </c>
      <c r="J441" s="52">
        <v>2</v>
      </c>
      <c r="K441" s="61">
        <v>150</v>
      </c>
      <c r="L441" s="72">
        <v>0.23</v>
      </c>
      <c r="M441" s="61">
        <f t="shared" si="69"/>
        <v>300</v>
      </c>
      <c r="N441" s="61">
        <f t="shared" si="70"/>
        <v>369</v>
      </c>
      <c r="O441" s="61">
        <f t="shared" si="71"/>
        <v>522</v>
      </c>
      <c r="P441" s="61">
        <f t="shared" si="72"/>
        <v>608.76</v>
      </c>
    </row>
    <row r="442" spans="1:16" s="67" customFormat="1" x14ac:dyDescent="0.25">
      <c r="A442" s="70" t="s">
        <v>371</v>
      </c>
      <c r="B442" s="70" t="s">
        <v>411</v>
      </c>
      <c r="C442" s="70" t="s">
        <v>356</v>
      </c>
      <c r="D442" s="71" t="s">
        <v>363</v>
      </c>
      <c r="E442" s="52">
        <v>2</v>
      </c>
      <c r="F442" s="61">
        <v>111</v>
      </c>
      <c r="G442" s="72">
        <v>0.08</v>
      </c>
      <c r="H442" s="61">
        <f t="shared" si="73"/>
        <v>222</v>
      </c>
      <c r="I442" s="61">
        <f t="shared" si="74"/>
        <v>239.76000000000002</v>
      </c>
      <c r="J442" s="52">
        <v>2</v>
      </c>
      <c r="K442" s="61">
        <v>150</v>
      </c>
      <c r="L442" s="72">
        <v>0.23</v>
      </c>
      <c r="M442" s="61">
        <f t="shared" si="69"/>
        <v>300</v>
      </c>
      <c r="N442" s="61">
        <f t="shared" si="70"/>
        <v>369</v>
      </c>
      <c r="O442" s="61">
        <f t="shared" si="71"/>
        <v>522</v>
      </c>
      <c r="P442" s="61">
        <f t="shared" si="72"/>
        <v>608.76</v>
      </c>
    </row>
    <row r="443" spans="1:16" s="67" customFormat="1" x14ac:dyDescent="0.25">
      <c r="A443" s="70" t="s">
        <v>371</v>
      </c>
      <c r="B443" s="70" t="s">
        <v>412</v>
      </c>
      <c r="C443" s="70" t="s">
        <v>356</v>
      </c>
      <c r="D443" s="71" t="s">
        <v>363</v>
      </c>
      <c r="E443" s="52">
        <v>2</v>
      </c>
      <c r="F443" s="61">
        <v>111</v>
      </c>
      <c r="G443" s="72">
        <v>0.08</v>
      </c>
      <c r="H443" s="61">
        <f t="shared" si="73"/>
        <v>222</v>
      </c>
      <c r="I443" s="61">
        <f t="shared" si="74"/>
        <v>239.76000000000002</v>
      </c>
      <c r="J443" s="52">
        <v>2</v>
      </c>
      <c r="K443" s="61">
        <v>150</v>
      </c>
      <c r="L443" s="72">
        <v>0.23</v>
      </c>
      <c r="M443" s="61">
        <f t="shared" si="69"/>
        <v>300</v>
      </c>
      <c r="N443" s="61">
        <f t="shared" si="70"/>
        <v>369</v>
      </c>
      <c r="O443" s="61">
        <f t="shared" si="71"/>
        <v>522</v>
      </c>
      <c r="P443" s="61">
        <f t="shared" si="72"/>
        <v>608.76</v>
      </c>
    </row>
    <row r="444" spans="1:16" s="67" customFormat="1" x14ac:dyDescent="0.25">
      <c r="A444" s="70" t="s">
        <v>371</v>
      </c>
      <c r="B444" s="70" t="s">
        <v>413</v>
      </c>
      <c r="C444" s="70" t="s">
        <v>356</v>
      </c>
      <c r="D444" s="71" t="s">
        <v>363</v>
      </c>
      <c r="E444" s="52">
        <v>2</v>
      </c>
      <c r="F444" s="61">
        <v>111</v>
      </c>
      <c r="G444" s="72">
        <v>0.08</v>
      </c>
      <c r="H444" s="61">
        <f t="shared" si="73"/>
        <v>222</v>
      </c>
      <c r="I444" s="61">
        <f t="shared" si="74"/>
        <v>239.76000000000002</v>
      </c>
      <c r="J444" s="52">
        <v>2</v>
      </c>
      <c r="K444" s="61">
        <v>150</v>
      </c>
      <c r="L444" s="72">
        <v>0.23</v>
      </c>
      <c r="M444" s="61">
        <f t="shared" si="69"/>
        <v>300</v>
      </c>
      <c r="N444" s="61">
        <f t="shared" si="70"/>
        <v>369</v>
      </c>
      <c r="O444" s="61">
        <f t="shared" si="71"/>
        <v>522</v>
      </c>
      <c r="P444" s="61">
        <f t="shared" si="72"/>
        <v>608.76</v>
      </c>
    </row>
    <row r="445" spans="1:16" s="67" customFormat="1" x14ac:dyDescent="0.25">
      <c r="A445" s="70" t="s">
        <v>371</v>
      </c>
      <c r="B445" s="70" t="s">
        <v>414</v>
      </c>
      <c r="C445" s="70" t="s">
        <v>356</v>
      </c>
      <c r="D445" s="71" t="s">
        <v>363</v>
      </c>
      <c r="E445" s="52">
        <v>2</v>
      </c>
      <c r="F445" s="61">
        <v>111</v>
      </c>
      <c r="G445" s="72">
        <v>0.08</v>
      </c>
      <c r="H445" s="61">
        <f t="shared" si="73"/>
        <v>222</v>
      </c>
      <c r="I445" s="61">
        <f t="shared" si="74"/>
        <v>239.76000000000002</v>
      </c>
      <c r="J445" s="52">
        <v>2</v>
      </c>
      <c r="K445" s="61">
        <v>150</v>
      </c>
      <c r="L445" s="72">
        <v>0.23</v>
      </c>
      <c r="M445" s="61">
        <f t="shared" si="69"/>
        <v>300</v>
      </c>
      <c r="N445" s="61">
        <f t="shared" si="70"/>
        <v>369</v>
      </c>
      <c r="O445" s="61">
        <f t="shared" si="71"/>
        <v>522</v>
      </c>
      <c r="P445" s="61">
        <f t="shared" si="72"/>
        <v>608.76</v>
      </c>
    </row>
    <row r="446" spans="1:16" s="67" customFormat="1" x14ac:dyDescent="0.25">
      <c r="A446" s="70" t="s">
        <v>371</v>
      </c>
      <c r="B446" s="70" t="s">
        <v>415</v>
      </c>
      <c r="C446" s="70" t="s">
        <v>356</v>
      </c>
      <c r="D446" s="71" t="s">
        <v>363</v>
      </c>
      <c r="E446" s="52">
        <v>2</v>
      </c>
      <c r="F446" s="61">
        <v>111</v>
      </c>
      <c r="G446" s="72">
        <v>0.08</v>
      </c>
      <c r="H446" s="61">
        <f t="shared" si="73"/>
        <v>222</v>
      </c>
      <c r="I446" s="61">
        <f t="shared" si="74"/>
        <v>239.76000000000002</v>
      </c>
      <c r="J446" s="52">
        <v>2</v>
      </c>
      <c r="K446" s="61">
        <v>150</v>
      </c>
      <c r="L446" s="72">
        <v>0.23</v>
      </c>
      <c r="M446" s="61">
        <f t="shared" si="69"/>
        <v>300</v>
      </c>
      <c r="N446" s="61">
        <f t="shared" si="70"/>
        <v>369</v>
      </c>
      <c r="O446" s="61">
        <f t="shared" si="71"/>
        <v>522</v>
      </c>
      <c r="P446" s="61">
        <f t="shared" si="72"/>
        <v>608.76</v>
      </c>
    </row>
    <row r="447" spans="1:16" s="67" customFormat="1" x14ac:dyDescent="0.25">
      <c r="A447" s="70" t="s">
        <v>371</v>
      </c>
      <c r="B447" s="70" t="s">
        <v>416</v>
      </c>
      <c r="C447" s="70" t="s">
        <v>356</v>
      </c>
      <c r="D447" s="71" t="s">
        <v>363</v>
      </c>
      <c r="E447" s="52">
        <v>2</v>
      </c>
      <c r="F447" s="61">
        <v>111</v>
      </c>
      <c r="G447" s="72">
        <v>0.08</v>
      </c>
      <c r="H447" s="61">
        <f t="shared" si="73"/>
        <v>222</v>
      </c>
      <c r="I447" s="61">
        <f t="shared" si="74"/>
        <v>239.76000000000002</v>
      </c>
      <c r="J447" s="52">
        <v>2</v>
      </c>
      <c r="K447" s="61">
        <v>150</v>
      </c>
      <c r="L447" s="72">
        <v>0.23</v>
      </c>
      <c r="M447" s="61">
        <f t="shared" si="69"/>
        <v>300</v>
      </c>
      <c r="N447" s="61">
        <f t="shared" si="70"/>
        <v>369</v>
      </c>
      <c r="O447" s="61">
        <f t="shared" si="71"/>
        <v>522</v>
      </c>
      <c r="P447" s="61">
        <f t="shared" si="72"/>
        <v>608.76</v>
      </c>
    </row>
    <row r="448" spans="1:16" s="67" customFormat="1" x14ac:dyDescent="0.25">
      <c r="A448" s="70" t="s">
        <v>371</v>
      </c>
      <c r="B448" s="70" t="s">
        <v>417</v>
      </c>
      <c r="C448" s="70" t="s">
        <v>356</v>
      </c>
      <c r="D448" s="71" t="s">
        <v>363</v>
      </c>
      <c r="E448" s="52">
        <v>2</v>
      </c>
      <c r="F448" s="61">
        <v>111</v>
      </c>
      <c r="G448" s="72">
        <v>0.08</v>
      </c>
      <c r="H448" s="61">
        <f t="shared" si="73"/>
        <v>222</v>
      </c>
      <c r="I448" s="61">
        <f t="shared" si="74"/>
        <v>239.76000000000002</v>
      </c>
      <c r="J448" s="52">
        <v>2</v>
      </c>
      <c r="K448" s="61">
        <v>150</v>
      </c>
      <c r="L448" s="72">
        <v>0.23</v>
      </c>
      <c r="M448" s="61">
        <f t="shared" si="69"/>
        <v>300</v>
      </c>
      <c r="N448" s="61">
        <f t="shared" si="70"/>
        <v>369</v>
      </c>
      <c r="O448" s="61">
        <f t="shared" si="71"/>
        <v>522</v>
      </c>
      <c r="P448" s="61">
        <f t="shared" si="72"/>
        <v>608.76</v>
      </c>
    </row>
    <row r="449" spans="1:16" s="67" customFormat="1" x14ac:dyDescent="0.25">
      <c r="A449" s="70" t="s">
        <v>371</v>
      </c>
      <c r="B449" s="70" t="s">
        <v>418</v>
      </c>
      <c r="C449" s="70" t="s">
        <v>356</v>
      </c>
      <c r="D449" s="71" t="s">
        <v>363</v>
      </c>
      <c r="E449" s="52">
        <v>2</v>
      </c>
      <c r="F449" s="61">
        <v>111</v>
      </c>
      <c r="G449" s="72">
        <v>0.08</v>
      </c>
      <c r="H449" s="61">
        <f t="shared" si="73"/>
        <v>222</v>
      </c>
      <c r="I449" s="61">
        <f t="shared" si="74"/>
        <v>239.76000000000002</v>
      </c>
      <c r="J449" s="52">
        <v>2</v>
      </c>
      <c r="K449" s="61">
        <v>150</v>
      </c>
      <c r="L449" s="72">
        <v>0.23</v>
      </c>
      <c r="M449" s="61">
        <f t="shared" si="69"/>
        <v>300</v>
      </c>
      <c r="N449" s="61">
        <f t="shared" si="70"/>
        <v>369</v>
      </c>
      <c r="O449" s="61">
        <f t="shared" si="71"/>
        <v>522</v>
      </c>
      <c r="P449" s="61">
        <f t="shared" si="72"/>
        <v>608.76</v>
      </c>
    </row>
    <row r="450" spans="1:16" s="67" customFormat="1" x14ac:dyDescent="0.25">
      <c r="A450" s="70" t="s">
        <v>371</v>
      </c>
      <c r="B450" s="70" t="s">
        <v>419</v>
      </c>
      <c r="C450" s="70" t="s">
        <v>356</v>
      </c>
      <c r="D450" s="71" t="s">
        <v>363</v>
      </c>
      <c r="E450" s="52">
        <v>2</v>
      </c>
      <c r="F450" s="61">
        <v>111</v>
      </c>
      <c r="G450" s="72">
        <v>0.08</v>
      </c>
      <c r="H450" s="61">
        <f t="shared" si="73"/>
        <v>222</v>
      </c>
      <c r="I450" s="61">
        <f t="shared" si="74"/>
        <v>239.76000000000002</v>
      </c>
      <c r="J450" s="52">
        <v>2</v>
      </c>
      <c r="K450" s="61">
        <v>150</v>
      </c>
      <c r="L450" s="72">
        <v>0.23</v>
      </c>
      <c r="M450" s="61">
        <f t="shared" si="69"/>
        <v>300</v>
      </c>
      <c r="N450" s="61">
        <f t="shared" si="70"/>
        <v>369</v>
      </c>
      <c r="O450" s="61">
        <f t="shared" si="71"/>
        <v>522</v>
      </c>
      <c r="P450" s="61">
        <f t="shared" si="72"/>
        <v>608.76</v>
      </c>
    </row>
    <row r="451" spans="1:16" s="67" customFormat="1" x14ac:dyDescent="0.25">
      <c r="A451" s="70" t="s">
        <v>371</v>
      </c>
      <c r="B451" s="70" t="s">
        <v>420</v>
      </c>
      <c r="C451" s="70" t="s">
        <v>356</v>
      </c>
      <c r="D451" s="71" t="s">
        <v>363</v>
      </c>
      <c r="E451" s="52">
        <v>2</v>
      </c>
      <c r="F451" s="61">
        <v>111</v>
      </c>
      <c r="G451" s="72">
        <v>0.08</v>
      </c>
      <c r="H451" s="61">
        <f t="shared" si="73"/>
        <v>222</v>
      </c>
      <c r="I451" s="61">
        <f t="shared" si="74"/>
        <v>239.76000000000002</v>
      </c>
      <c r="J451" s="52">
        <v>2</v>
      </c>
      <c r="K451" s="61">
        <v>150</v>
      </c>
      <c r="L451" s="72">
        <v>0.23</v>
      </c>
      <c r="M451" s="61">
        <f t="shared" si="69"/>
        <v>300</v>
      </c>
      <c r="N451" s="61">
        <f t="shared" si="70"/>
        <v>369</v>
      </c>
      <c r="O451" s="61">
        <f t="shared" si="71"/>
        <v>522</v>
      </c>
      <c r="P451" s="61">
        <f t="shared" si="72"/>
        <v>608.76</v>
      </c>
    </row>
    <row r="452" spans="1:16" s="67" customFormat="1" x14ac:dyDescent="0.25">
      <c r="A452" s="70" t="s">
        <v>371</v>
      </c>
      <c r="B452" s="70" t="s">
        <v>421</v>
      </c>
      <c r="C452" s="70" t="s">
        <v>356</v>
      </c>
      <c r="D452" s="71" t="s">
        <v>363</v>
      </c>
      <c r="E452" s="52">
        <v>2</v>
      </c>
      <c r="F452" s="61">
        <v>111</v>
      </c>
      <c r="G452" s="72">
        <v>0.08</v>
      </c>
      <c r="H452" s="61">
        <f t="shared" si="73"/>
        <v>222</v>
      </c>
      <c r="I452" s="61">
        <f t="shared" si="74"/>
        <v>239.76000000000002</v>
      </c>
      <c r="J452" s="52">
        <v>2</v>
      </c>
      <c r="K452" s="61">
        <v>150</v>
      </c>
      <c r="L452" s="72">
        <v>0.23</v>
      </c>
      <c r="M452" s="61">
        <f t="shared" si="69"/>
        <v>300</v>
      </c>
      <c r="N452" s="61">
        <f t="shared" si="70"/>
        <v>369</v>
      </c>
      <c r="O452" s="61">
        <f t="shared" si="71"/>
        <v>522</v>
      </c>
      <c r="P452" s="61">
        <f t="shared" si="72"/>
        <v>608.76</v>
      </c>
    </row>
    <row r="453" spans="1:16" s="67" customFormat="1" x14ac:dyDescent="0.25">
      <c r="A453" s="70" t="s">
        <v>371</v>
      </c>
      <c r="B453" s="70" t="s">
        <v>422</v>
      </c>
      <c r="C453" s="70" t="s">
        <v>356</v>
      </c>
      <c r="D453" s="71" t="s">
        <v>363</v>
      </c>
      <c r="E453" s="52">
        <v>2</v>
      </c>
      <c r="F453" s="61">
        <v>111</v>
      </c>
      <c r="G453" s="72">
        <v>0.08</v>
      </c>
      <c r="H453" s="61">
        <f t="shared" si="73"/>
        <v>222</v>
      </c>
      <c r="I453" s="61">
        <f t="shared" si="74"/>
        <v>239.76000000000002</v>
      </c>
      <c r="J453" s="52">
        <v>2</v>
      </c>
      <c r="K453" s="61">
        <v>150</v>
      </c>
      <c r="L453" s="72">
        <v>0.23</v>
      </c>
      <c r="M453" s="61">
        <f t="shared" si="69"/>
        <v>300</v>
      </c>
      <c r="N453" s="61">
        <f t="shared" si="70"/>
        <v>369</v>
      </c>
      <c r="O453" s="61">
        <f t="shared" si="71"/>
        <v>522</v>
      </c>
      <c r="P453" s="61">
        <f t="shared" si="72"/>
        <v>608.76</v>
      </c>
    </row>
    <row r="454" spans="1:16" s="67" customFormat="1" x14ac:dyDescent="0.25">
      <c r="A454" s="70" t="s">
        <v>371</v>
      </c>
      <c r="B454" s="70" t="s">
        <v>423</v>
      </c>
      <c r="C454" s="70" t="s">
        <v>356</v>
      </c>
      <c r="D454" s="71" t="s">
        <v>363</v>
      </c>
      <c r="E454" s="52">
        <v>2</v>
      </c>
      <c r="F454" s="61">
        <v>111</v>
      </c>
      <c r="G454" s="72">
        <v>0.08</v>
      </c>
      <c r="H454" s="61">
        <f t="shared" si="73"/>
        <v>222</v>
      </c>
      <c r="I454" s="61">
        <f t="shared" si="74"/>
        <v>239.76000000000002</v>
      </c>
      <c r="J454" s="52">
        <v>2</v>
      </c>
      <c r="K454" s="61">
        <v>150</v>
      </c>
      <c r="L454" s="72">
        <v>0.23</v>
      </c>
      <c r="M454" s="61">
        <f t="shared" si="69"/>
        <v>300</v>
      </c>
      <c r="N454" s="61">
        <f t="shared" si="70"/>
        <v>369</v>
      </c>
      <c r="O454" s="61">
        <f t="shared" si="71"/>
        <v>522</v>
      </c>
      <c r="P454" s="61">
        <f t="shared" si="72"/>
        <v>608.76</v>
      </c>
    </row>
    <row r="455" spans="1:16" s="67" customFormat="1" x14ac:dyDescent="0.25">
      <c r="A455" s="70" t="s">
        <v>371</v>
      </c>
      <c r="B455" s="70" t="s">
        <v>424</v>
      </c>
      <c r="C455" s="70" t="s">
        <v>356</v>
      </c>
      <c r="D455" s="71" t="s">
        <v>363</v>
      </c>
      <c r="E455" s="52">
        <v>2</v>
      </c>
      <c r="F455" s="61">
        <v>111</v>
      </c>
      <c r="G455" s="72">
        <v>0.08</v>
      </c>
      <c r="H455" s="61">
        <f t="shared" si="73"/>
        <v>222</v>
      </c>
      <c r="I455" s="61">
        <f t="shared" si="74"/>
        <v>239.76000000000002</v>
      </c>
      <c r="J455" s="52">
        <v>2</v>
      </c>
      <c r="K455" s="61">
        <v>150</v>
      </c>
      <c r="L455" s="72">
        <v>0.23</v>
      </c>
      <c r="M455" s="61">
        <f t="shared" si="69"/>
        <v>300</v>
      </c>
      <c r="N455" s="61">
        <f t="shared" si="70"/>
        <v>369</v>
      </c>
      <c r="O455" s="61">
        <f t="shared" si="71"/>
        <v>522</v>
      </c>
      <c r="P455" s="61">
        <f t="shared" si="72"/>
        <v>608.76</v>
      </c>
    </row>
    <row r="456" spans="1:16" s="67" customFormat="1" x14ac:dyDescent="0.25">
      <c r="A456" s="70" t="s">
        <v>371</v>
      </c>
      <c r="B456" s="70" t="s">
        <v>425</v>
      </c>
      <c r="C456" s="70" t="s">
        <v>356</v>
      </c>
      <c r="D456" s="71" t="s">
        <v>363</v>
      </c>
      <c r="E456" s="52">
        <v>2</v>
      </c>
      <c r="F456" s="61">
        <v>111</v>
      </c>
      <c r="G456" s="72">
        <v>0.08</v>
      </c>
      <c r="H456" s="61">
        <f t="shared" si="73"/>
        <v>222</v>
      </c>
      <c r="I456" s="61">
        <f t="shared" si="74"/>
        <v>239.76000000000002</v>
      </c>
      <c r="J456" s="52">
        <v>2</v>
      </c>
      <c r="K456" s="61">
        <v>150</v>
      </c>
      <c r="L456" s="72">
        <v>0.23</v>
      </c>
      <c r="M456" s="61">
        <f t="shared" si="69"/>
        <v>300</v>
      </c>
      <c r="N456" s="61">
        <f t="shared" si="70"/>
        <v>369</v>
      </c>
      <c r="O456" s="61">
        <f t="shared" si="71"/>
        <v>522</v>
      </c>
      <c r="P456" s="61">
        <f t="shared" si="72"/>
        <v>608.76</v>
      </c>
    </row>
    <row r="457" spans="1:16" s="67" customFormat="1" x14ac:dyDescent="0.25">
      <c r="A457" s="70" t="s">
        <v>371</v>
      </c>
      <c r="B457" s="70" t="s">
        <v>426</v>
      </c>
      <c r="C457" s="70" t="s">
        <v>356</v>
      </c>
      <c r="D457" s="71" t="s">
        <v>363</v>
      </c>
      <c r="E457" s="52">
        <v>2</v>
      </c>
      <c r="F457" s="61">
        <v>111</v>
      </c>
      <c r="G457" s="72">
        <v>0.08</v>
      </c>
      <c r="H457" s="61">
        <f t="shared" si="73"/>
        <v>222</v>
      </c>
      <c r="I457" s="61">
        <f t="shared" si="74"/>
        <v>239.76000000000002</v>
      </c>
      <c r="J457" s="52">
        <v>2</v>
      </c>
      <c r="K457" s="61">
        <v>150</v>
      </c>
      <c r="L457" s="72">
        <v>0.23</v>
      </c>
      <c r="M457" s="61">
        <f t="shared" si="69"/>
        <v>300</v>
      </c>
      <c r="N457" s="61">
        <f t="shared" si="70"/>
        <v>369</v>
      </c>
      <c r="O457" s="61">
        <f t="shared" si="71"/>
        <v>522</v>
      </c>
      <c r="P457" s="61">
        <f t="shared" si="72"/>
        <v>608.76</v>
      </c>
    </row>
    <row r="458" spans="1:16" s="67" customFormat="1" x14ac:dyDescent="0.25">
      <c r="A458" s="70" t="s">
        <v>380</v>
      </c>
      <c r="B458" s="70" t="s">
        <v>427</v>
      </c>
      <c r="C458" s="70" t="s">
        <v>356</v>
      </c>
      <c r="D458" s="71" t="s">
        <v>363</v>
      </c>
      <c r="E458" s="52">
        <v>2</v>
      </c>
      <c r="F458" s="61">
        <v>111</v>
      </c>
      <c r="G458" s="72">
        <v>0.08</v>
      </c>
      <c r="H458" s="61">
        <f t="shared" si="73"/>
        <v>222</v>
      </c>
      <c r="I458" s="61">
        <f t="shared" si="74"/>
        <v>239.76000000000002</v>
      </c>
      <c r="J458" s="52">
        <v>2</v>
      </c>
      <c r="K458" s="61">
        <v>150</v>
      </c>
      <c r="L458" s="72">
        <v>0.23</v>
      </c>
      <c r="M458" s="61">
        <f t="shared" si="69"/>
        <v>300</v>
      </c>
      <c r="N458" s="61">
        <f t="shared" si="70"/>
        <v>369</v>
      </c>
      <c r="O458" s="61">
        <f t="shared" si="71"/>
        <v>522</v>
      </c>
      <c r="P458" s="61">
        <f t="shared" si="72"/>
        <v>608.76</v>
      </c>
    </row>
    <row r="459" spans="1:16" s="67" customFormat="1" x14ac:dyDescent="0.25">
      <c r="A459" s="70" t="s">
        <v>380</v>
      </c>
      <c r="B459" s="70" t="s">
        <v>428</v>
      </c>
      <c r="C459" s="70" t="s">
        <v>356</v>
      </c>
      <c r="D459" s="71" t="s">
        <v>363</v>
      </c>
      <c r="E459" s="52">
        <v>2</v>
      </c>
      <c r="F459" s="61">
        <v>111</v>
      </c>
      <c r="G459" s="72">
        <v>0.08</v>
      </c>
      <c r="H459" s="61">
        <f t="shared" ref="H459:H490" si="75">F459*E459</f>
        <v>222</v>
      </c>
      <c r="I459" s="61">
        <f t="shared" ref="I459:I490" si="76">H459*1.08</f>
        <v>239.76000000000002</v>
      </c>
      <c r="J459" s="52">
        <v>2</v>
      </c>
      <c r="K459" s="61">
        <v>150</v>
      </c>
      <c r="L459" s="72">
        <v>0.23</v>
      </c>
      <c r="M459" s="61">
        <f t="shared" si="69"/>
        <v>300</v>
      </c>
      <c r="N459" s="61">
        <f t="shared" si="70"/>
        <v>369</v>
      </c>
      <c r="O459" s="61">
        <f t="shared" si="71"/>
        <v>522</v>
      </c>
      <c r="P459" s="61">
        <f t="shared" si="72"/>
        <v>608.76</v>
      </c>
    </row>
    <row r="460" spans="1:16" s="67" customFormat="1" x14ac:dyDescent="0.25">
      <c r="A460" s="70" t="s">
        <v>380</v>
      </c>
      <c r="B460" s="70" t="s">
        <v>429</v>
      </c>
      <c r="C460" s="70" t="s">
        <v>356</v>
      </c>
      <c r="D460" s="71" t="s">
        <v>363</v>
      </c>
      <c r="E460" s="52">
        <v>2</v>
      </c>
      <c r="F460" s="61">
        <v>111</v>
      </c>
      <c r="G460" s="72">
        <v>0.08</v>
      </c>
      <c r="H460" s="61">
        <f t="shared" si="75"/>
        <v>222</v>
      </c>
      <c r="I460" s="61">
        <f t="shared" si="76"/>
        <v>239.76000000000002</v>
      </c>
      <c r="J460" s="52">
        <v>2</v>
      </c>
      <c r="K460" s="61">
        <v>150</v>
      </c>
      <c r="L460" s="72">
        <v>0.23</v>
      </c>
      <c r="M460" s="61">
        <f t="shared" ref="M460:M500" si="77">K460*J460</f>
        <v>300</v>
      </c>
      <c r="N460" s="61">
        <f t="shared" ref="N460:N500" si="78">M460*1.23</f>
        <v>369</v>
      </c>
      <c r="O460" s="61">
        <f t="shared" ref="O460:O500" si="79">M460+H460</f>
        <v>522</v>
      </c>
      <c r="P460" s="61">
        <f t="shared" ref="P460:P500" si="80">N460+I460</f>
        <v>608.76</v>
      </c>
    </row>
    <row r="461" spans="1:16" s="67" customFormat="1" x14ac:dyDescent="0.25">
      <c r="A461" s="70" t="s">
        <v>380</v>
      </c>
      <c r="B461" s="70" t="s">
        <v>430</v>
      </c>
      <c r="C461" s="70" t="s">
        <v>356</v>
      </c>
      <c r="D461" s="71" t="s">
        <v>363</v>
      </c>
      <c r="E461" s="52">
        <v>2</v>
      </c>
      <c r="F461" s="61">
        <v>111</v>
      </c>
      <c r="G461" s="72">
        <v>0.08</v>
      </c>
      <c r="H461" s="61">
        <f t="shared" si="75"/>
        <v>222</v>
      </c>
      <c r="I461" s="61">
        <f t="shared" si="76"/>
        <v>239.76000000000002</v>
      </c>
      <c r="J461" s="52">
        <v>2</v>
      </c>
      <c r="K461" s="61">
        <v>150</v>
      </c>
      <c r="L461" s="72">
        <v>0.23</v>
      </c>
      <c r="M461" s="61">
        <f t="shared" si="77"/>
        <v>300</v>
      </c>
      <c r="N461" s="61">
        <f t="shared" si="78"/>
        <v>369</v>
      </c>
      <c r="O461" s="61">
        <f t="shared" si="79"/>
        <v>522</v>
      </c>
      <c r="P461" s="61">
        <f t="shared" si="80"/>
        <v>608.76</v>
      </c>
    </row>
    <row r="462" spans="1:16" s="67" customFormat="1" x14ac:dyDescent="0.25">
      <c r="A462" s="70" t="s">
        <v>380</v>
      </c>
      <c r="B462" s="70" t="s">
        <v>431</v>
      </c>
      <c r="C462" s="70" t="s">
        <v>356</v>
      </c>
      <c r="D462" s="71" t="s">
        <v>363</v>
      </c>
      <c r="E462" s="52">
        <v>2</v>
      </c>
      <c r="F462" s="61">
        <v>111</v>
      </c>
      <c r="G462" s="72">
        <v>0.08</v>
      </c>
      <c r="H462" s="61">
        <f t="shared" si="75"/>
        <v>222</v>
      </c>
      <c r="I462" s="61">
        <f t="shared" si="76"/>
        <v>239.76000000000002</v>
      </c>
      <c r="J462" s="52">
        <v>2</v>
      </c>
      <c r="K462" s="61">
        <v>150</v>
      </c>
      <c r="L462" s="72">
        <v>0.23</v>
      </c>
      <c r="M462" s="61">
        <f t="shared" si="77"/>
        <v>300</v>
      </c>
      <c r="N462" s="61">
        <f t="shared" si="78"/>
        <v>369</v>
      </c>
      <c r="O462" s="61">
        <f t="shared" si="79"/>
        <v>522</v>
      </c>
      <c r="P462" s="61">
        <f t="shared" si="80"/>
        <v>608.76</v>
      </c>
    </row>
    <row r="463" spans="1:16" s="67" customFormat="1" x14ac:dyDescent="0.25">
      <c r="A463" s="70" t="s">
        <v>380</v>
      </c>
      <c r="B463" s="70" t="s">
        <v>432</v>
      </c>
      <c r="C463" s="70" t="s">
        <v>356</v>
      </c>
      <c r="D463" s="71" t="s">
        <v>363</v>
      </c>
      <c r="E463" s="52">
        <v>2</v>
      </c>
      <c r="F463" s="61">
        <v>111</v>
      </c>
      <c r="G463" s="72">
        <v>0.08</v>
      </c>
      <c r="H463" s="61">
        <f t="shared" si="75"/>
        <v>222</v>
      </c>
      <c r="I463" s="61">
        <f t="shared" si="76"/>
        <v>239.76000000000002</v>
      </c>
      <c r="J463" s="52">
        <v>2</v>
      </c>
      <c r="K463" s="61">
        <v>150</v>
      </c>
      <c r="L463" s="72">
        <v>0.23</v>
      </c>
      <c r="M463" s="61">
        <f t="shared" si="77"/>
        <v>300</v>
      </c>
      <c r="N463" s="61">
        <f t="shared" si="78"/>
        <v>369</v>
      </c>
      <c r="O463" s="61">
        <f t="shared" si="79"/>
        <v>522</v>
      </c>
      <c r="P463" s="61">
        <f t="shared" si="80"/>
        <v>608.76</v>
      </c>
    </row>
    <row r="464" spans="1:16" s="67" customFormat="1" x14ac:dyDescent="0.25">
      <c r="A464" s="70" t="s">
        <v>380</v>
      </c>
      <c r="B464" s="70" t="s">
        <v>433</v>
      </c>
      <c r="C464" s="70" t="s">
        <v>356</v>
      </c>
      <c r="D464" s="71" t="s">
        <v>363</v>
      </c>
      <c r="E464" s="52">
        <v>2</v>
      </c>
      <c r="F464" s="61">
        <v>111</v>
      </c>
      <c r="G464" s="72">
        <v>0.08</v>
      </c>
      <c r="H464" s="61">
        <f t="shared" si="75"/>
        <v>222</v>
      </c>
      <c r="I464" s="61">
        <f t="shared" si="76"/>
        <v>239.76000000000002</v>
      </c>
      <c r="J464" s="52">
        <v>2</v>
      </c>
      <c r="K464" s="61">
        <v>150</v>
      </c>
      <c r="L464" s="72">
        <v>0.23</v>
      </c>
      <c r="M464" s="61">
        <f t="shared" si="77"/>
        <v>300</v>
      </c>
      <c r="N464" s="61">
        <f t="shared" si="78"/>
        <v>369</v>
      </c>
      <c r="O464" s="61">
        <f t="shared" si="79"/>
        <v>522</v>
      </c>
      <c r="P464" s="61">
        <f t="shared" si="80"/>
        <v>608.76</v>
      </c>
    </row>
    <row r="465" spans="1:16" s="67" customFormat="1" x14ac:dyDescent="0.25">
      <c r="A465" s="70" t="s">
        <v>380</v>
      </c>
      <c r="B465" s="70" t="s">
        <v>434</v>
      </c>
      <c r="C465" s="70" t="s">
        <v>356</v>
      </c>
      <c r="D465" s="71" t="s">
        <v>363</v>
      </c>
      <c r="E465" s="52">
        <v>2</v>
      </c>
      <c r="F465" s="61">
        <v>111</v>
      </c>
      <c r="G465" s="72">
        <v>0.08</v>
      </c>
      <c r="H465" s="61">
        <f t="shared" si="75"/>
        <v>222</v>
      </c>
      <c r="I465" s="61">
        <f t="shared" si="76"/>
        <v>239.76000000000002</v>
      </c>
      <c r="J465" s="52">
        <v>2</v>
      </c>
      <c r="K465" s="61">
        <v>150</v>
      </c>
      <c r="L465" s="72">
        <v>0.23</v>
      </c>
      <c r="M465" s="61">
        <f t="shared" si="77"/>
        <v>300</v>
      </c>
      <c r="N465" s="61">
        <f t="shared" si="78"/>
        <v>369</v>
      </c>
      <c r="O465" s="61">
        <f t="shared" si="79"/>
        <v>522</v>
      </c>
      <c r="P465" s="61">
        <f t="shared" si="80"/>
        <v>608.76</v>
      </c>
    </row>
    <row r="466" spans="1:16" s="67" customFormat="1" x14ac:dyDescent="0.25">
      <c r="A466" s="70" t="s">
        <v>380</v>
      </c>
      <c r="B466" s="70" t="s">
        <v>435</v>
      </c>
      <c r="C466" s="70" t="s">
        <v>356</v>
      </c>
      <c r="D466" s="71" t="s">
        <v>363</v>
      </c>
      <c r="E466" s="52">
        <v>2</v>
      </c>
      <c r="F466" s="61">
        <v>111</v>
      </c>
      <c r="G466" s="72">
        <v>0.08</v>
      </c>
      <c r="H466" s="61">
        <f t="shared" si="75"/>
        <v>222</v>
      </c>
      <c r="I466" s="61">
        <f t="shared" si="76"/>
        <v>239.76000000000002</v>
      </c>
      <c r="J466" s="52">
        <v>2</v>
      </c>
      <c r="K466" s="61">
        <v>150</v>
      </c>
      <c r="L466" s="72">
        <v>0.23</v>
      </c>
      <c r="M466" s="61">
        <f t="shared" si="77"/>
        <v>300</v>
      </c>
      <c r="N466" s="61">
        <f t="shared" si="78"/>
        <v>369</v>
      </c>
      <c r="O466" s="61">
        <f t="shared" si="79"/>
        <v>522</v>
      </c>
      <c r="P466" s="61">
        <f t="shared" si="80"/>
        <v>608.76</v>
      </c>
    </row>
    <row r="467" spans="1:16" s="67" customFormat="1" x14ac:dyDescent="0.25">
      <c r="A467" s="70" t="s">
        <v>380</v>
      </c>
      <c r="B467" s="70" t="s">
        <v>436</v>
      </c>
      <c r="C467" s="70" t="s">
        <v>356</v>
      </c>
      <c r="D467" s="71" t="s">
        <v>363</v>
      </c>
      <c r="E467" s="52">
        <v>2</v>
      </c>
      <c r="F467" s="61">
        <v>111</v>
      </c>
      <c r="G467" s="72">
        <v>0.08</v>
      </c>
      <c r="H467" s="61">
        <f t="shared" si="75"/>
        <v>222</v>
      </c>
      <c r="I467" s="61">
        <f t="shared" si="76"/>
        <v>239.76000000000002</v>
      </c>
      <c r="J467" s="52">
        <v>2</v>
      </c>
      <c r="K467" s="61">
        <v>150</v>
      </c>
      <c r="L467" s="72">
        <v>0.23</v>
      </c>
      <c r="M467" s="61">
        <f t="shared" si="77"/>
        <v>300</v>
      </c>
      <c r="N467" s="61">
        <f t="shared" si="78"/>
        <v>369</v>
      </c>
      <c r="O467" s="61">
        <f t="shared" si="79"/>
        <v>522</v>
      </c>
      <c r="P467" s="61">
        <f t="shared" si="80"/>
        <v>608.76</v>
      </c>
    </row>
    <row r="468" spans="1:16" s="67" customFormat="1" x14ac:dyDescent="0.25">
      <c r="A468" s="70" t="s">
        <v>380</v>
      </c>
      <c r="B468" s="70" t="s">
        <v>437</v>
      </c>
      <c r="C468" s="70" t="s">
        <v>356</v>
      </c>
      <c r="D468" s="71" t="s">
        <v>363</v>
      </c>
      <c r="E468" s="52">
        <v>2</v>
      </c>
      <c r="F468" s="61">
        <v>111</v>
      </c>
      <c r="G468" s="72">
        <v>0.08</v>
      </c>
      <c r="H468" s="61">
        <f t="shared" si="75"/>
        <v>222</v>
      </c>
      <c r="I468" s="61">
        <f t="shared" si="76"/>
        <v>239.76000000000002</v>
      </c>
      <c r="J468" s="52">
        <v>2</v>
      </c>
      <c r="K468" s="61">
        <v>150</v>
      </c>
      <c r="L468" s="72">
        <v>0.23</v>
      </c>
      <c r="M468" s="61">
        <f t="shared" si="77"/>
        <v>300</v>
      </c>
      <c r="N468" s="61">
        <f t="shared" si="78"/>
        <v>369</v>
      </c>
      <c r="O468" s="61">
        <f t="shared" si="79"/>
        <v>522</v>
      </c>
      <c r="P468" s="61">
        <f t="shared" si="80"/>
        <v>608.76</v>
      </c>
    </row>
    <row r="469" spans="1:16" s="67" customFormat="1" x14ac:dyDescent="0.25">
      <c r="A469" s="70" t="s">
        <v>380</v>
      </c>
      <c r="B469" s="70" t="s">
        <v>438</v>
      </c>
      <c r="C469" s="70" t="s">
        <v>356</v>
      </c>
      <c r="D469" s="71" t="s">
        <v>363</v>
      </c>
      <c r="E469" s="52">
        <v>2</v>
      </c>
      <c r="F469" s="61">
        <v>111</v>
      </c>
      <c r="G469" s="72">
        <v>0.08</v>
      </c>
      <c r="H469" s="61">
        <f t="shared" si="75"/>
        <v>222</v>
      </c>
      <c r="I469" s="61">
        <f t="shared" si="76"/>
        <v>239.76000000000002</v>
      </c>
      <c r="J469" s="52">
        <v>2</v>
      </c>
      <c r="K469" s="61">
        <v>150</v>
      </c>
      <c r="L469" s="72">
        <v>0.23</v>
      </c>
      <c r="M469" s="61">
        <f t="shared" si="77"/>
        <v>300</v>
      </c>
      <c r="N469" s="61">
        <f t="shared" si="78"/>
        <v>369</v>
      </c>
      <c r="O469" s="61">
        <f t="shared" si="79"/>
        <v>522</v>
      </c>
      <c r="P469" s="61">
        <f t="shared" si="80"/>
        <v>608.76</v>
      </c>
    </row>
    <row r="470" spans="1:16" s="67" customFormat="1" x14ac:dyDescent="0.25">
      <c r="A470" s="70" t="s">
        <v>358</v>
      </c>
      <c r="B470" s="70" t="s">
        <v>439</v>
      </c>
      <c r="C470" s="70" t="s">
        <v>356</v>
      </c>
      <c r="D470" s="71" t="s">
        <v>363</v>
      </c>
      <c r="E470" s="52">
        <v>2</v>
      </c>
      <c r="F470" s="61">
        <v>111</v>
      </c>
      <c r="G470" s="72">
        <v>0.08</v>
      </c>
      <c r="H470" s="61">
        <f t="shared" si="75"/>
        <v>222</v>
      </c>
      <c r="I470" s="61">
        <f t="shared" si="76"/>
        <v>239.76000000000002</v>
      </c>
      <c r="J470" s="52">
        <v>2</v>
      </c>
      <c r="K470" s="61">
        <v>150</v>
      </c>
      <c r="L470" s="72">
        <v>0.23</v>
      </c>
      <c r="M470" s="61">
        <f t="shared" si="77"/>
        <v>300</v>
      </c>
      <c r="N470" s="61">
        <f t="shared" si="78"/>
        <v>369</v>
      </c>
      <c r="O470" s="61">
        <f t="shared" si="79"/>
        <v>522</v>
      </c>
      <c r="P470" s="61">
        <f t="shared" si="80"/>
        <v>608.76</v>
      </c>
    </row>
    <row r="471" spans="1:16" s="67" customFormat="1" x14ac:dyDescent="0.25">
      <c r="A471" s="70" t="s">
        <v>358</v>
      </c>
      <c r="B471" s="70" t="s">
        <v>440</v>
      </c>
      <c r="C471" s="70" t="s">
        <v>356</v>
      </c>
      <c r="D471" s="71" t="s">
        <v>363</v>
      </c>
      <c r="E471" s="52">
        <v>2</v>
      </c>
      <c r="F471" s="61">
        <v>111</v>
      </c>
      <c r="G471" s="72">
        <v>0.08</v>
      </c>
      <c r="H471" s="61">
        <f t="shared" si="75"/>
        <v>222</v>
      </c>
      <c r="I471" s="61">
        <f t="shared" si="76"/>
        <v>239.76000000000002</v>
      </c>
      <c r="J471" s="52">
        <v>2</v>
      </c>
      <c r="K471" s="61">
        <v>150</v>
      </c>
      <c r="L471" s="72">
        <v>0.23</v>
      </c>
      <c r="M471" s="61">
        <f t="shared" si="77"/>
        <v>300</v>
      </c>
      <c r="N471" s="61">
        <f t="shared" si="78"/>
        <v>369</v>
      </c>
      <c r="O471" s="61">
        <f t="shared" si="79"/>
        <v>522</v>
      </c>
      <c r="P471" s="61">
        <f t="shared" si="80"/>
        <v>608.76</v>
      </c>
    </row>
    <row r="472" spans="1:16" s="67" customFormat="1" x14ac:dyDescent="0.25">
      <c r="A472" s="70" t="s">
        <v>358</v>
      </c>
      <c r="B472" s="70" t="s">
        <v>441</v>
      </c>
      <c r="C472" s="70" t="s">
        <v>356</v>
      </c>
      <c r="D472" s="71" t="s">
        <v>363</v>
      </c>
      <c r="E472" s="52">
        <v>2</v>
      </c>
      <c r="F472" s="61">
        <v>111</v>
      </c>
      <c r="G472" s="72">
        <v>0.08</v>
      </c>
      <c r="H472" s="61">
        <f t="shared" si="75"/>
        <v>222</v>
      </c>
      <c r="I472" s="61">
        <f t="shared" si="76"/>
        <v>239.76000000000002</v>
      </c>
      <c r="J472" s="52">
        <v>2</v>
      </c>
      <c r="K472" s="61">
        <v>150</v>
      </c>
      <c r="L472" s="72">
        <v>0.23</v>
      </c>
      <c r="M472" s="61">
        <f t="shared" si="77"/>
        <v>300</v>
      </c>
      <c r="N472" s="61">
        <f t="shared" si="78"/>
        <v>369</v>
      </c>
      <c r="O472" s="61">
        <f t="shared" si="79"/>
        <v>522</v>
      </c>
      <c r="P472" s="61">
        <f t="shared" si="80"/>
        <v>608.76</v>
      </c>
    </row>
    <row r="473" spans="1:16" s="67" customFormat="1" x14ac:dyDescent="0.25">
      <c r="A473" s="70" t="s">
        <v>358</v>
      </c>
      <c r="B473" s="70" t="s">
        <v>442</v>
      </c>
      <c r="C473" s="70" t="s">
        <v>356</v>
      </c>
      <c r="D473" s="71" t="s">
        <v>363</v>
      </c>
      <c r="E473" s="52">
        <v>2</v>
      </c>
      <c r="F473" s="61">
        <v>111</v>
      </c>
      <c r="G473" s="72">
        <v>0.08</v>
      </c>
      <c r="H473" s="61">
        <f t="shared" si="75"/>
        <v>222</v>
      </c>
      <c r="I473" s="61">
        <f t="shared" si="76"/>
        <v>239.76000000000002</v>
      </c>
      <c r="J473" s="52">
        <v>2</v>
      </c>
      <c r="K473" s="61">
        <v>150</v>
      </c>
      <c r="L473" s="72">
        <v>0.23</v>
      </c>
      <c r="M473" s="61">
        <f t="shared" si="77"/>
        <v>300</v>
      </c>
      <c r="N473" s="61">
        <f t="shared" si="78"/>
        <v>369</v>
      </c>
      <c r="O473" s="61">
        <f t="shared" si="79"/>
        <v>522</v>
      </c>
      <c r="P473" s="61">
        <f t="shared" si="80"/>
        <v>608.76</v>
      </c>
    </row>
    <row r="474" spans="1:16" s="67" customFormat="1" x14ac:dyDescent="0.25">
      <c r="A474" s="70" t="s">
        <v>358</v>
      </c>
      <c r="B474" s="70" t="s">
        <v>443</v>
      </c>
      <c r="C474" s="70" t="s">
        <v>356</v>
      </c>
      <c r="D474" s="71" t="s">
        <v>363</v>
      </c>
      <c r="E474" s="52">
        <v>2</v>
      </c>
      <c r="F474" s="61">
        <v>111</v>
      </c>
      <c r="G474" s="72">
        <v>0.08</v>
      </c>
      <c r="H474" s="61">
        <f t="shared" si="75"/>
        <v>222</v>
      </c>
      <c r="I474" s="61">
        <f t="shared" si="76"/>
        <v>239.76000000000002</v>
      </c>
      <c r="J474" s="52">
        <v>2</v>
      </c>
      <c r="K474" s="61">
        <v>150</v>
      </c>
      <c r="L474" s="72">
        <v>0.23</v>
      </c>
      <c r="M474" s="61">
        <f t="shared" si="77"/>
        <v>300</v>
      </c>
      <c r="N474" s="61">
        <f t="shared" si="78"/>
        <v>369</v>
      </c>
      <c r="O474" s="61">
        <f t="shared" si="79"/>
        <v>522</v>
      </c>
      <c r="P474" s="61">
        <f t="shared" si="80"/>
        <v>608.76</v>
      </c>
    </row>
    <row r="475" spans="1:16" s="67" customFormat="1" x14ac:dyDescent="0.25">
      <c r="A475" s="70" t="s">
        <v>358</v>
      </c>
      <c r="B475" s="70" t="s">
        <v>444</v>
      </c>
      <c r="C475" s="70" t="s">
        <v>356</v>
      </c>
      <c r="D475" s="71" t="s">
        <v>363</v>
      </c>
      <c r="E475" s="52">
        <v>2</v>
      </c>
      <c r="F475" s="61">
        <v>111</v>
      </c>
      <c r="G475" s="72">
        <v>0.08</v>
      </c>
      <c r="H475" s="61">
        <f t="shared" si="75"/>
        <v>222</v>
      </c>
      <c r="I475" s="61">
        <f t="shared" si="76"/>
        <v>239.76000000000002</v>
      </c>
      <c r="J475" s="52">
        <v>2</v>
      </c>
      <c r="K475" s="61">
        <v>150</v>
      </c>
      <c r="L475" s="72">
        <v>0.23</v>
      </c>
      <c r="M475" s="61">
        <f t="shared" si="77"/>
        <v>300</v>
      </c>
      <c r="N475" s="61">
        <f t="shared" si="78"/>
        <v>369</v>
      </c>
      <c r="O475" s="61">
        <f t="shared" si="79"/>
        <v>522</v>
      </c>
      <c r="P475" s="61">
        <f t="shared" si="80"/>
        <v>608.76</v>
      </c>
    </row>
    <row r="476" spans="1:16" s="67" customFormat="1" x14ac:dyDescent="0.25">
      <c r="A476" s="70" t="s">
        <v>358</v>
      </c>
      <c r="B476" s="70" t="s">
        <v>445</v>
      </c>
      <c r="C476" s="70" t="s">
        <v>356</v>
      </c>
      <c r="D476" s="71" t="s">
        <v>363</v>
      </c>
      <c r="E476" s="52">
        <v>2</v>
      </c>
      <c r="F476" s="61">
        <v>111</v>
      </c>
      <c r="G476" s="72">
        <v>0.08</v>
      </c>
      <c r="H476" s="61">
        <f t="shared" si="75"/>
        <v>222</v>
      </c>
      <c r="I476" s="61">
        <f t="shared" si="76"/>
        <v>239.76000000000002</v>
      </c>
      <c r="J476" s="52">
        <v>2</v>
      </c>
      <c r="K476" s="61">
        <v>150</v>
      </c>
      <c r="L476" s="72">
        <v>0.23</v>
      </c>
      <c r="M476" s="61">
        <f t="shared" si="77"/>
        <v>300</v>
      </c>
      <c r="N476" s="61">
        <f t="shared" si="78"/>
        <v>369</v>
      </c>
      <c r="O476" s="61">
        <f t="shared" si="79"/>
        <v>522</v>
      </c>
      <c r="P476" s="61">
        <f t="shared" si="80"/>
        <v>608.76</v>
      </c>
    </row>
    <row r="477" spans="1:16" s="67" customFormat="1" x14ac:dyDescent="0.25">
      <c r="A477" s="70" t="s">
        <v>358</v>
      </c>
      <c r="B477" s="70" t="s">
        <v>446</v>
      </c>
      <c r="C477" s="70" t="s">
        <v>356</v>
      </c>
      <c r="D477" s="71" t="s">
        <v>363</v>
      </c>
      <c r="E477" s="52">
        <v>2</v>
      </c>
      <c r="F477" s="61">
        <v>111</v>
      </c>
      <c r="G477" s="72">
        <v>0.08</v>
      </c>
      <c r="H477" s="61">
        <f t="shared" si="75"/>
        <v>222</v>
      </c>
      <c r="I477" s="61">
        <f t="shared" si="76"/>
        <v>239.76000000000002</v>
      </c>
      <c r="J477" s="52">
        <v>2</v>
      </c>
      <c r="K477" s="61">
        <v>150</v>
      </c>
      <c r="L477" s="72">
        <v>0.23</v>
      </c>
      <c r="M477" s="61">
        <f t="shared" si="77"/>
        <v>300</v>
      </c>
      <c r="N477" s="61">
        <f t="shared" si="78"/>
        <v>369</v>
      </c>
      <c r="O477" s="61">
        <f t="shared" si="79"/>
        <v>522</v>
      </c>
      <c r="P477" s="61">
        <f t="shared" si="80"/>
        <v>608.76</v>
      </c>
    </row>
    <row r="478" spans="1:16" s="67" customFormat="1" x14ac:dyDescent="0.25">
      <c r="A478" s="70" t="s">
        <v>358</v>
      </c>
      <c r="B478" s="70" t="s">
        <v>447</v>
      </c>
      <c r="C478" s="70" t="s">
        <v>356</v>
      </c>
      <c r="D478" s="71" t="s">
        <v>363</v>
      </c>
      <c r="E478" s="52">
        <v>2</v>
      </c>
      <c r="F478" s="61">
        <v>111</v>
      </c>
      <c r="G478" s="72">
        <v>0.08</v>
      </c>
      <c r="H478" s="61">
        <f t="shared" si="75"/>
        <v>222</v>
      </c>
      <c r="I478" s="61">
        <f t="shared" si="76"/>
        <v>239.76000000000002</v>
      </c>
      <c r="J478" s="52">
        <v>2</v>
      </c>
      <c r="K478" s="61">
        <v>150</v>
      </c>
      <c r="L478" s="72">
        <v>0.23</v>
      </c>
      <c r="M478" s="61">
        <f t="shared" si="77"/>
        <v>300</v>
      </c>
      <c r="N478" s="61">
        <f t="shared" si="78"/>
        <v>369</v>
      </c>
      <c r="O478" s="61">
        <f t="shared" si="79"/>
        <v>522</v>
      </c>
      <c r="P478" s="61">
        <f t="shared" si="80"/>
        <v>608.76</v>
      </c>
    </row>
    <row r="479" spans="1:16" s="67" customFormat="1" x14ac:dyDescent="0.25">
      <c r="A479" s="70" t="s">
        <v>358</v>
      </c>
      <c r="B479" s="70" t="s">
        <v>448</v>
      </c>
      <c r="C479" s="70" t="s">
        <v>356</v>
      </c>
      <c r="D479" s="71" t="s">
        <v>363</v>
      </c>
      <c r="E479" s="52">
        <v>2</v>
      </c>
      <c r="F479" s="61">
        <v>111</v>
      </c>
      <c r="G479" s="72">
        <v>0.08</v>
      </c>
      <c r="H479" s="61">
        <f t="shared" si="75"/>
        <v>222</v>
      </c>
      <c r="I479" s="61">
        <f t="shared" si="76"/>
        <v>239.76000000000002</v>
      </c>
      <c r="J479" s="52">
        <v>2</v>
      </c>
      <c r="K479" s="61">
        <v>150</v>
      </c>
      <c r="L479" s="72">
        <v>0.23</v>
      </c>
      <c r="M479" s="61">
        <f t="shared" si="77"/>
        <v>300</v>
      </c>
      <c r="N479" s="61">
        <f t="shared" si="78"/>
        <v>369</v>
      </c>
      <c r="O479" s="61">
        <f t="shared" si="79"/>
        <v>522</v>
      </c>
      <c r="P479" s="61">
        <f t="shared" si="80"/>
        <v>608.76</v>
      </c>
    </row>
    <row r="480" spans="1:16" s="67" customFormat="1" x14ac:dyDescent="0.25">
      <c r="A480" s="70" t="s">
        <v>358</v>
      </c>
      <c r="B480" s="70" t="s">
        <v>449</v>
      </c>
      <c r="C480" s="70" t="s">
        <v>356</v>
      </c>
      <c r="D480" s="71" t="s">
        <v>363</v>
      </c>
      <c r="E480" s="52">
        <v>2</v>
      </c>
      <c r="F480" s="61">
        <v>111</v>
      </c>
      <c r="G480" s="72">
        <v>0.08</v>
      </c>
      <c r="H480" s="61">
        <f t="shared" si="75"/>
        <v>222</v>
      </c>
      <c r="I480" s="61">
        <f t="shared" si="76"/>
        <v>239.76000000000002</v>
      </c>
      <c r="J480" s="52">
        <v>2</v>
      </c>
      <c r="K480" s="61">
        <v>150</v>
      </c>
      <c r="L480" s="72">
        <v>0.23</v>
      </c>
      <c r="M480" s="61">
        <f t="shared" si="77"/>
        <v>300</v>
      </c>
      <c r="N480" s="61">
        <f t="shared" si="78"/>
        <v>369</v>
      </c>
      <c r="O480" s="61">
        <f t="shared" si="79"/>
        <v>522</v>
      </c>
      <c r="P480" s="61">
        <f t="shared" si="80"/>
        <v>608.76</v>
      </c>
    </row>
    <row r="481" spans="1:16" s="67" customFormat="1" x14ac:dyDescent="0.25">
      <c r="A481" s="70" t="s">
        <v>358</v>
      </c>
      <c r="B481" s="70" t="s">
        <v>450</v>
      </c>
      <c r="C481" s="70" t="s">
        <v>356</v>
      </c>
      <c r="D481" s="71" t="s">
        <v>363</v>
      </c>
      <c r="E481" s="52">
        <v>2</v>
      </c>
      <c r="F481" s="61">
        <v>111</v>
      </c>
      <c r="G481" s="72">
        <v>0.08</v>
      </c>
      <c r="H481" s="61">
        <f t="shared" si="75"/>
        <v>222</v>
      </c>
      <c r="I481" s="61">
        <f t="shared" si="76"/>
        <v>239.76000000000002</v>
      </c>
      <c r="J481" s="52">
        <v>2</v>
      </c>
      <c r="K481" s="61">
        <v>150</v>
      </c>
      <c r="L481" s="72">
        <v>0.23</v>
      </c>
      <c r="M481" s="61">
        <f t="shared" si="77"/>
        <v>300</v>
      </c>
      <c r="N481" s="61">
        <f t="shared" si="78"/>
        <v>369</v>
      </c>
      <c r="O481" s="61">
        <f t="shared" si="79"/>
        <v>522</v>
      </c>
      <c r="P481" s="61">
        <f t="shared" si="80"/>
        <v>608.76</v>
      </c>
    </row>
    <row r="482" spans="1:16" s="67" customFormat="1" x14ac:dyDescent="0.25">
      <c r="A482" s="70" t="s">
        <v>358</v>
      </c>
      <c r="B482" s="70" t="s">
        <v>451</v>
      </c>
      <c r="C482" s="70" t="s">
        <v>356</v>
      </c>
      <c r="D482" s="71" t="s">
        <v>363</v>
      </c>
      <c r="E482" s="52">
        <v>2</v>
      </c>
      <c r="F482" s="61">
        <v>111</v>
      </c>
      <c r="G482" s="72">
        <v>0.08</v>
      </c>
      <c r="H482" s="61">
        <f t="shared" si="75"/>
        <v>222</v>
      </c>
      <c r="I482" s="61">
        <f t="shared" si="76"/>
        <v>239.76000000000002</v>
      </c>
      <c r="J482" s="52">
        <v>2</v>
      </c>
      <c r="K482" s="61">
        <v>150</v>
      </c>
      <c r="L482" s="72">
        <v>0.23</v>
      </c>
      <c r="M482" s="61">
        <f t="shared" si="77"/>
        <v>300</v>
      </c>
      <c r="N482" s="61">
        <f t="shared" si="78"/>
        <v>369</v>
      </c>
      <c r="O482" s="61">
        <f t="shared" si="79"/>
        <v>522</v>
      </c>
      <c r="P482" s="61">
        <f t="shared" si="80"/>
        <v>608.76</v>
      </c>
    </row>
    <row r="483" spans="1:16" s="67" customFormat="1" x14ac:dyDescent="0.25">
      <c r="A483" s="70" t="s">
        <v>358</v>
      </c>
      <c r="B483" s="70" t="s">
        <v>452</v>
      </c>
      <c r="C483" s="70" t="s">
        <v>356</v>
      </c>
      <c r="D483" s="71" t="s">
        <v>363</v>
      </c>
      <c r="E483" s="52">
        <v>2</v>
      </c>
      <c r="F483" s="61">
        <v>111</v>
      </c>
      <c r="G483" s="72">
        <v>0.08</v>
      </c>
      <c r="H483" s="61">
        <f t="shared" si="75"/>
        <v>222</v>
      </c>
      <c r="I483" s="61">
        <f t="shared" si="76"/>
        <v>239.76000000000002</v>
      </c>
      <c r="J483" s="52">
        <v>2</v>
      </c>
      <c r="K483" s="61">
        <v>150</v>
      </c>
      <c r="L483" s="72">
        <v>0.23</v>
      </c>
      <c r="M483" s="61">
        <f t="shared" si="77"/>
        <v>300</v>
      </c>
      <c r="N483" s="61">
        <f t="shared" si="78"/>
        <v>369</v>
      </c>
      <c r="O483" s="61">
        <f t="shared" si="79"/>
        <v>522</v>
      </c>
      <c r="P483" s="61">
        <f t="shared" si="80"/>
        <v>608.76</v>
      </c>
    </row>
    <row r="484" spans="1:16" s="67" customFormat="1" x14ac:dyDescent="0.25">
      <c r="A484" s="70" t="s">
        <v>358</v>
      </c>
      <c r="B484" s="70" t="s">
        <v>453</v>
      </c>
      <c r="C484" s="70" t="s">
        <v>356</v>
      </c>
      <c r="D484" s="71" t="s">
        <v>363</v>
      </c>
      <c r="E484" s="52">
        <v>2</v>
      </c>
      <c r="F484" s="61">
        <v>111</v>
      </c>
      <c r="G484" s="72">
        <v>0.08</v>
      </c>
      <c r="H484" s="61">
        <f t="shared" si="75"/>
        <v>222</v>
      </c>
      <c r="I484" s="61">
        <f t="shared" si="76"/>
        <v>239.76000000000002</v>
      </c>
      <c r="J484" s="52">
        <v>2</v>
      </c>
      <c r="K484" s="61">
        <v>150</v>
      </c>
      <c r="L484" s="72">
        <v>0.23</v>
      </c>
      <c r="M484" s="61">
        <f t="shared" si="77"/>
        <v>300</v>
      </c>
      <c r="N484" s="61">
        <f t="shared" si="78"/>
        <v>369</v>
      </c>
      <c r="O484" s="61">
        <f t="shared" si="79"/>
        <v>522</v>
      </c>
      <c r="P484" s="61">
        <f t="shared" si="80"/>
        <v>608.76</v>
      </c>
    </row>
    <row r="485" spans="1:16" s="67" customFormat="1" x14ac:dyDescent="0.25">
      <c r="A485" s="70" t="s">
        <v>358</v>
      </c>
      <c r="B485" s="70" t="s">
        <v>454</v>
      </c>
      <c r="C485" s="70" t="s">
        <v>356</v>
      </c>
      <c r="D485" s="71" t="s">
        <v>363</v>
      </c>
      <c r="E485" s="52">
        <v>2</v>
      </c>
      <c r="F485" s="61">
        <v>111</v>
      </c>
      <c r="G485" s="72">
        <v>0.08</v>
      </c>
      <c r="H485" s="61">
        <f t="shared" si="75"/>
        <v>222</v>
      </c>
      <c r="I485" s="61">
        <f t="shared" si="76"/>
        <v>239.76000000000002</v>
      </c>
      <c r="J485" s="52">
        <v>2</v>
      </c>
      <c r="K485" s="61">
        <v>150</v>
      </c>
      <c r="L485" s="72">
        <v>0.23</v>
      </c>
      <c r="M485" s="61">
        <f t="shared" si="77"/>
        <v>300</v>
      </c>
      <c r="N485" s="61">
        <f t="shared" si="78"/>
        <v>369</v>
      </c>
      <c r="O485" s="61">
        <f t="shared" si="79"/>
        <v>522</v>
      </c>
      <c r="P485" s="61">
        <f t="shared" si="80"/>
        <v>608.76</v>
      </c>
    </row>
    <row r="486" spans="1:16" s="67" customFormat="1" x14ac:dyDescent="0.25">
      <c r="A486" s="70" t="s">
        <v>358</v>
      </c>
      <c r="B486" s="70" t="s">
        <v>455</v>
      </c>
      <c r="C486" s="70" t="s">
        <v>356</v>
      </c>
      <c r="D486" s="71" t="s">
        <v>363</v>
      </c>
      <c r="E486" s="52">
        <v>2</v>
      </c>
      <c r="F486" s="61">
        <v>111</v>
      </c>
      <c r="G486" s="72">
        <v>0.08</v>
      </c>
      <c r="H486" s="61">
        <f t="shared" si="75"/>
        <v>222</v>
      </c>
      <c r="I486" s="61">
        <f t="shared" si="76"/>
        <v>239.76000000000002</v>
      </c>
      <c r="J486" s="52">
        <v>2</v>
      </c>
      <c r="K486" s="61">
        <v>150</v>
      </c>
      <c r="L486" s="72">
        <v>0.23</v>
      </c>
      <c r="M486" s="61">
        <f t="shared" si="77"/>
        <v>300</v>
      </c>
      <c r="N486" s="61">
        <f t="shared" si="78"/>
        <v>369</v>
      </c>
      <c r="O486" s="61">
        <f t="shared" si="79"/>
        <v>522</v>
      </c>
      <c r="P486" s="61">
        <f t="shared" si="80"/>
        <v>608.76</v>
      </c>
    </row>
    <row r="487" spans="1:16" s="67" customFormat="1" x14ac:dyDescent="0.25">
      <c r="A487" s="70" t="s">
        <v>358</v>
      </c>
      <c r="B487" s="70" t="s">
        <v>456</v>
      </c>
      <c r="C487" s="70" t="s">
        <v>356</v>
      </c>
      <c r="D487" s="71" t="s">
        <v>363</v>
      </c>
      <c r="E487" s="52">
        <v>2</v>
      </c>
      <c r="F487" s="61">
        <v>111</v>
      </c>
      <c r="G487" s="72">
        <v>0.08</v>
      </c>
      <c r="H487" s="61">
        <f t="shared" si="75"/>
        <v>222</v>
      </c>
      <c r="I487" s="61">
        <f t="shared" si="76"/>
        <v>239.76000000000002</v>
      </c>
      <c r="J487" s="52">
        <v>2</v>
      </c>
      <c r="K487" s="61">
        <v>150</v>
      </c>
      <c r="L487" s="72">
        <v>0.23</v>
      </c>
      <c r="M487" s="61">
        <f t="shared" si="77"/>
        <v>300</v>
      </c>
      <c r="N487" s="61">
        <f t="shared" si="78"/>
        <v>369</v>
      </c>
      <c r="O487" s="61">
        <f t="shared" si="79"/>
        <v>522</v>
      </c>
      <c r="P487" s="61">
        <f t="shared" si="80"/>
        <v>608.76</v>
      </c>
    </row>
    <row r="488" spans="1:16" s="67" customFormat="1" x14ac:dyDescent="0.25">
      <c r="A488" s="70" t="s">
        <v>358</v>
      </c>
      <c r="B488" s="70" t="s">
        <v>457</v>
      </c>
      <c r="C488" s="70" t="s">
        <v>356</v>
      </c>
      <c r="D488" s="71" t="s">
        <v>363</v>
      </c>
      <c r="E488" s="52">
        <v>2</v>
      </c>
      <c r="F488" s="61">
        <v>111</v>
      </c>
      <c r="G488" s="72">
        <v>0.08</v>
      </c>
      <c r="H488" s="61">
        <f t="shared" si="75"/>
        <v>222</v>
      </c>
      <c r="I488" s="61">
        <f t="shared" si="76"/>
        <v>239.76000000000002</v>
      </c>
      <c r="J488" s="52">
        <v>2</v>
      </c>
      <c r="K488" s="61">
        <v>150</v>
      </c>
      <c r="L488" s="72">
        <v>0.23</v>
      </c>
      <c r="M488" s="61">
        <f t="shared" si="77"/>
        <v>300</v>
      </c>
      <c r="N488" s="61">
        <f t="shared" si="78"/>
        <v>369</v>
      </c>
      <c r="O488" s="61">
        <f t="shared" si="79"/>
        <v>522</v>
      </c>
      <c r="P488" s="61">
        <f t="shared" si="80"/>
        <v>608.76</v>
      </c>
    </row>
    <row r="489" spans="1:16" s="67" customFormat="1" x14ac:dyDescent="0.25">
      <c r="A489" s="70" t="s">
        <v>358</v>
      </c>
      <c r="B489" s="70" t="s">
        <v>458</v>
      </c>
      <c r="C489" s="70" t="s">
        <v>356</v>
      </c>
      <c r="D489" s="71" t="s">
        <v>357</v>
      </c>
      <c r="E489" s="52">
        <v>2</v>
      </c>
      <c r="F489" s="61">
        <v>111</v>
      </c>
      <c r="G489" s="72">
        <v>0.08</v>
      </c>
      <c r="H489" s="61">
        <f t="shared" si="75"/>
        <v>222</v>
      </c>
      <c r="I489" s="61">
        <f t="shared" si="76"/>
        <v>239.76000000000002</v>
      </c>
      <c r="J489" s="52">
        <v>2</v>
      </c>
      <c r="K489" s="61">
        <v>150</v>
      </c>
      <c r="L489" s="72">
        <v>0.23</v>
      </c>
      <c r="M489" s="61">
        <f t="shared" si="77"/>
        <v>300</v>
      </c>
      <c r="N489" s="61">
        <f t="shared" si="78"/>
        <v>369</v>
      </c>
      <c r="O489" s="61">
        <f t="shared" si="79"/>
        <v>522</v>
      </c>
      <c r="P489" s="61">
        <f t="shared" si="80"/>
        <v>608.76</v>
      </c>
    </row>
    <row r="490" spans="1:16" s="67" customFormat="1" x14ac:dyDescent="0.25">
      <c r="A490" s="70" t="s">
        <v>358</v>
      </c>
      <c r="B490" s="70" t="s">
        <v>459</v>
      </c>
      <c r="C490" s="70" t="s">
        <v>356</v>
      </c>
      <c r="D490" s="71" t="s">
        <v>363</v>
      </c>
      <c r="E490" s="52">
        <v>2</v>
      </c>
      <c r="F490" s="61">
        <v>111</v>
      </c>
      <c r="G490" s="72">
        <v>0.08</v>
      </c>
      <c r="H490" s="61">
        <f t="shared" si="75"/>
        <v>222</v>
      </c>
      <c r="I490" s="61">
        <f t="shared" si="76"/>
        <v>239.76000000000002</v>
      </c>
      <c r="J490" s="52">
        <v>2</v>
      </c>
      <c r="K490" s="61">
        <v>150</v>
      </c>
      <c r="L490" s="72">
        <v>0.23</v>
      </c>
      <c r="M490" s="61">
        <f t="shared" si="77"/>
        <v>300</v>
      </c>
      <c r="N490" s="61">
        <f t="shared" si="78"/>
        <v>369</v>
      </c>
      <c r="O490" s="61">
        <f t="shared" si="79"/>
        <v>522</v>
      </c>
      <c r="P490" s="61">
        <f t="shared" si="80"/>
        <v>608.76</v>
      </c>
    </row>
    <row r="491" spans="1:16" s="67" customFormat="1" x14ac:dyDescent="0.25">
      <c r="A491" s="70" t="s">
        <v>358</v>
      </c>
      <c r="B491" s="70" t="s">
        <v>460</v>
      </c>
      <c r="C491" s="70" t="s">
        <v>356</v>
      </c>
      <c r="D491" s="71" t="s">
        <v>363</v>
      </c>
      <c r="E491" s="52">
        <v>2</v>
      </c>
      <c r="F491" s="61">
        <v>111</v>
      </c>
      <c r="G491" s="72">
        <v>0.08</v>
      </c>
      <c r="H491" s="61">
        <f t="shared" ref="H491:H500" si="81">F491*E491</f>
        <v>222</v>
      </c>
      <c r="I491" s="61">
        <f t="shared" ref="I491:I500" si="82">H491*1.08</f>
        <v>239.76000000000002</v>
      </c>
      <c r="J491" s="52">
        <v>2</v>
      </c>
      <c r="K491" s="61">
        <v>150</v>
      </c>
      <c r="L491" s="72">
        <v>0.23</v>
      </c>
      <c r="M491" s="61">
        <f t="shared" si="77"/>
        <v>300</v>
      </c>
      <c r="N491" s="61">
        <f t="shared" si="78"/>
        <v>369</v>
      </c>
      <c r="O491" s="61">
        <f t="shared" si="79"/>
        <v>522</v>
      </c>
      <c r="P491" s="61">
        <f t="shared" si="80"/>
        <v>608.76</v>
      </c>
    </row>
    <row r="492" spans="1:16" s="67" customFormat="1" x14ac:dyDescent="0.25">
      <c r="A492" s="70" t="s">
        <v>358</v>
      </c>
      <c r="B492" s="70" t="s">
        <v>461</v>
      </c>
      <c r="C492" s="70" t="s">
        <v>356</v>
      </c>
      <c r="D492" s="71" t="s">
        <v>363</v>
      </c>
      <c r="E492" s="52">
        <v>2</v>
      </c>
      <c r="F492" s="61">
        <v>111</v>
      </c>
      <c r="G492" s="72">
        <v>0.08</v>
      </c>
      <c r="H492" s="61">
        <f t="shared" si="81"/>
        <v>222</v>
      </c>
      <c r="I492" s="61">
        <f t="shared" si="82"/>
        <v>239.76000000000002</v>
      </c>
      <c r="J492" s="52">
        <v>2</v>
      </c>
      <c r="K492" s="61">
        <v>150</v>
      </c>
      <c r="L492" s="72">
        <v>0.23</v>
      </c>
      <c r="M492" s="61">
        <f t="shared" si="77"/>
        <v>300</v>
      </c>
      <c r="N492" s="61">
        <f t="shared" si="78"/>
        <v>369</v>
      </c>
      <c r="O492" s="61">
        <f t="shared" si="79"/>
        <v>522</v>
      </c>
      <c r="P492" s="61">
        <f t="shared" si="80"/>
        <v>608.76</v>
      </c>
    </row>
    <row r="493" spans="1:16" s="67" customFormat="1" x14ac:dyDescent="0.25">
      <c r="A493" s="70" t="s">
        <v>358</v>
      </c>
      <c r="B493" s="70" t="s">
        <v>462</v>
      </c>
      <c r="C493" s="70" t="s">
        <v>356</v>
      </c>
      <c r="D493" s="71" t="s">
        <v>363</v>
      </c>
      <c r="E493" s="52">
        <v>2</v>
      </c>
      <c r="F493" s="61">
        <v>111</v>
      </c>
      <c r="G493" s="72">
        <v>0.08</v>
      </c>
      <c r="H493" s="61">
        <f t="shared" si="81"/>
        <v>222</v>
      </c>
      <c r="I493" s="61">
        <f t="shared" si="82"/>
        <v>239.76000000000002</v>
      </c>
      <c r="J493" s="52">
        <v>2</v>
      </c>
      <c r="K493" s="61">
        <v>150</v>
      </c>
      <c r="L493" s="72">
        <v>0.23</v>
      </c>
      <c r="M493" s="61">
        <f t="shared" si="77"/>
        <v>300</v>
      </c>
      <c r="N493" s="61">
        <f t="shared" si="78"/>
        <v>369</v>
      </c>
      <c r="O493" s="61">
        <f t="shared" si="79"/>
        <v>522</v>
      </c>
      <c r="P493" s="61">
        <f t="shared" si="80"/>
        <v>608.76</v>
      </c>
    </row>
    <row r="494" spans="1:16" s="67" customFormat="1" x14ac:dyDescent="0.25">
      <c r="A494" s="70" t="s">
        <v>358</v>
      </c>
      <c r="B494" s="70" t="s">
        <v>463</v>
      </c>
      <c r="C494" s="70" t="s">
        <v>356</v>
      </c>
      <c r="D494" s="71" t="s">
        <v>357</v>
      </c>
      <c r="E494" s="52">
        <v>2</v>
      </c>
      <c r="F494" s="61">
        <v>111</v>
      </c>
      <c r="G494" s="72">
        <v>0.08</v>
      </c>
      <c r="H494" s="61">
        <f t="shared" si="81"/>
        <v>222</v>
      </c>
      <c r="I494" s="61">
        <f t="shared" si="82"/>
        <v>239.76000000000002</v>
      </c>
      <c r="J494" s="52">
        <v>2</v>
      </c>
      <c r="K494" s="61">
        <v>150</v>
      </c>
      <c r="L494" s="72">
        <v>0.23</v>
      </c>
      <c r="M494" s="61">
        <f t="shared" si="77"/>
        <v>300</v>
      </c>
      <c r="N494" s="61">
        <f t="shared" si="78"/>
        <v>369</v>
      </c>
      <c r="O494" s="61">
        <f t="shared" si="79"/>
        <v>522</v>
      </c>
      <c r="P494" s="61">
        <f t="shared" si="80"/>
        <v>608.76</v>
      </c>
    </row>
    <row r="495" spans="1:16" s="67" customFormat="1" x14ac:dyDescent="0.25">
      <c r="A495" s="70" t="s">
        <v>358</v>
      </c>
      <c r="B495" s="70" t="s">
        <v>464</v>
      </c>
      <c r="C495" s="70" t="s">
        <v>356</v>
      </c>
      <c r="D495" s="71" t="s">
        <v>357</v>
      </c>
      <c r="E495" s="52">
        <v>2</v>
      </c>
      <c r="F495" s="61">
        <v>111</v>
      </c>
      <c r="G495" s="72">
        <v>0.08</v>
      </c>
      <c r="H495" s="61">
        <f t="shared" si="81"/>
        <v>222</v>
      </c>
      <c r="I495" s="61">
        <f t="shared" si="82"/>
        <v>239.76000000000002</v>
      </c>
      <c r="J495" s="52">
        <v>2</v>
      </c>
      <c r="K495" s="61">
        <v>150</v>
      </c>
      <c r="L495" s="72">
        <v>0.23</v>
      </c>
      <c r="M495" s="61">
        <f t="shared" si="77"/>
        <v>300</v>
      </c>
      <c r="N495" s="61">
        <f t="shared" si="78"/>
        <v>369</v>
      </c>
      <c r="O495" s="61">
        <f t="shared" si="79"/>
        <v>522</v>
      </c>
      <c r="P495" s="61">
        <f t="shared" si="80"/>
        <v>608.76</v>
      </c>
    </row>
    <row r="496" spans="1:16" s="67" customFormat="1" x14ac:dyDescent="0.25">
      <c r="A496" s="70" t="s">
        <v>358</v>
      </c>
      <c r="B496" s="70" t="s">
        <v>465</v>
      </c>
      <c r="C496" s="70" t="s">
        <v>356</v>
      </c>
      <c r="D496" s="71" t="s">
        <v>357</v>
      </c>
      <c r="E496" s="52">
        <v>2</v>
      </c>
      <c r="F496" s="61">
        <v>111</v>
      </c>
      <c r="G496" s="72">
        <v>0.08</v>
      </c>
      <c r="H496" s="61">
        <f t="shared" si="81"/>
        <v>222</v>
      </c>
      <c r="I496" s="61">
        <f t="shared" si="82"/>
        <v>239.76000000000002</v>
      </c>
      <c r="J496" s="52">
        <v>2</v>
      </c>
      <c r="K496" s="61">
        <v>150</v>
      </c>
      <c r="L496" s="72">
        <v>0.23</v>
      </c>
      <c r="M496" s="61">
        <f t="shared" si="77"/>
        <v>300</v>
      </c>
      <c r="N496" s="61">
        <f t="shared" si="78"/>
        <v>369</v>
      </c>
      <c r="O496" s="61">
        <f t="shared" si="79"/>
        <v>522</v>
      </c>
      <c r="P496" s="61">
        <f t="shared" si="80"/>
        <v>608.76</v>
      </c>
    </row>
    <row r="497" spans="1:16" s="67" customFormat="1" x14ac:dyDescent="0.25">
      <c r="A497" s="70" t="s">
        <v>358</v>
      </c>
      <c r="B497" s="70" t="s">
        <v>466</v>
      </c>
      <c r="C497" s="70" t="s">
        <v>356</v>
      </c>
      <c r="D497" s="71" t="s">
        <v>357</v>
      </c>
      <c r="E497" s="52">
        <v>2</v>
      </c>
      <c r="F497" s="61">
        <v>111</v>
      </c>
      <c r="G497" s="72">
        <v>0.08</v>
      </c>
      <c r="H497" s="61">
        <f t="shared" si="81"/>
        <v>222</v>
      </c>
      <c r="I497" s="61">
        <f t="shared" si="82"/>
        <v>239.76000000000002</v>
      </c>
      <c r="J497" s="52">
        <v>2</v>
      </c>
      <c r="K497" s="61">
        <v>150</v>
      </c>
      <c r="L497" s="72">
        <v>0.23</v>
      </c>
      <c r="M497" s="61">
        <f t="shared" si="77"/>
        <v>300</v>
      </c>
      <c r="N497" s="61">
        <f t="shared" si="78"/>
        <v>369</v>
      </c>
      <c r="O497" s="61">
        <f t="shared" si="79"/>
        <v>522</v>
      </c>
      <c r="P497" s="61">
        <f t="shared" si="80"/>
        <v>608.76</v>
      </c>
    </row>
    <row r="498" spans="1:16" s="67" customFormat="1" x14ac:dyDescent="0.25">
      <c r="A498" s="70" t="s">
        <v>358</v>
      </c>
      <c r="B498" s="70" t="s">
        <v>467</v>
      </c>
      <c r="C498" s="70" t="s">
        <v>356</v>
      </c>
      <c r="D498" s="71" t="s">
        <v>363</v>
      </c>
      <c r="E498" s="52">
        <v>2</v>
      </c>
      <c r="F498" s="61">
        <v>111</v>
      </c>
      <c r="G498" s="72">
        <v>0.08</v>
      </c>
      <c r="H498" s="61">
        <f t="shared" si="81"/>
        <v>222</v>
      </c>
      <c r="I498" s="61">
        <f t="shared" si="82"/>
        <v>239.76000000000002</v>
      </c>
      <c r="J498" s="52">
        <v>2</v>
      </c>
      <c r="K498" s="61">
        <v>150</v>
      </c>
      <c r="L498" s="72">
        <v>0.23</v>
      </c>
      <c r="M498" s="61">
        <f t="shared" si="77"/>
        <v>300</v>
      </c>
      <c r="N498" s="61">
        <f t="shared" si="78"/>
        <v>369</v>
      </c>
      <c r="O498" s="61">
        <f t="shared" si="79"/>
        <v>522</v>
      </c>
      <c r="P498" s="61">
        <f t="shared" si="80"/>
        <v>608.76</v>
      </c>
    </row>
    <row r="499" spans="1:16" s="67" customFormat="1" x14ac:dyDescent="0.25">
      <c r="A499" s="70" t="s">
        <v>358</v>
      </c>
      <c r="B499" s="70" t="s">
        <v>468</v>
      </c>
      <c r="C499" s="70" t="s">
        <v>356</v>
      </c>
      <c r="D499" s="71" t="s">
        <v>357</v>
      </c>
      <c r="E499" s="52">
        <v>2</v>
      </c>
      <c r="F499" s="61">
        <v>111</v>
      </c>
      <c r="G499" s="72">
        <v>0.08</v>
      </c>
      <c r="H499" s="61">
        <f t="shared" si="81"/>
        <v>222</v>
      </c>
      <c r="I499" s="61">
        <f t="shared" si="82"/>
        <v>239.76000000000002</v>
      </c>
      <c r="J499" s="52">
        <v>2</v>
      </c>
      <c r="K499" s="61">
        <v>150</v>
      </c>
      <c r="L499" s="72">
        <v>0.23</v>
      </c>
      <c r="M499" s="61">
        <f t="shared" si="77"/>
        <v>300</v>
      </c>
      <c r="N499" s="61">
        <f t="shared" si="78"/>
        <v>369</v>
      </c>
      <c r="O499" s="61">
        <f t="shared" si="79"/>
        <v>522</v>
      </c>
      <c r="P499" s="61">
        <f t="shared" si="80"/>
        <v>608.76</v>
      </c>
    </row>
    <row r="500" spans="1:16" s="67" customFormat="1" x14ac:dyDescent="0.25">
      <c r="A500" s="70" t="s">
        <v>358</v>
      </c>
      <c r="B500" s="70" t="s">
        <v>469</v>
      </c>
      <c r="C500" s="70" t="s">
        <v>356</v>
      </c>
      <c r="D500" s="71" t="s">
        <v>357</v>
      </c>
      <c r="E500" s="52">
        <v>2</v>
      </c>
      <c r="F500" s="61">
        <v>111</v>
      </c>
      <c r="G500" s="72">
        <v>0.08</v>
      </c>
      <c r="H500" s="61">
        <f t="shared" si="81"/>
        <v>222</v>
      </c>
      <c r="I500" s="61">
        <f t="shared" si="82"/>
        <v>239.76000000000002</v>
      </c>
      <c r="J500" s="52">
        <v>2</v>
      </c>
      <c r="K500" s="61">
        <v>150</v>
      </c>
      <c r="L500" s="72">
        <v>0.23</v>
      </c>
      <c r="M500" s="61">
        <f t="shared" si="77"/>
        <v>300</v>
      </c>
      <c r="N500" s="61">
        <f t="shared" si="78"/>
        <v>369</v>
      </c>
      <c r="O500" s="61">
        <f t="shared" si="79"/>
        <v>522</v>
      </c>
      <c r="P500" s="61">
        <f t="shared" si="80"/>
        <v>608.76</v>
      </c>
    </row>
    <row r="501" spans="1:16" s="67" customFormat="1" x14ac:dyDescent="0.25">
      <c r="A501" s="62" t="s">
        <v>748</v>
      </c>
      <c r="C501" s="66"/>
      <c r="F501" s="17"/>
      <c r="H501" s="17"/>
      <c r="I501" s="17"/>
      <c r="K501" s="17"/>
      <c r="M501" s="17"/>
      <c r="N501" s="63" t="s">
        <v>321</v>
      </c>
      <c r="O501" s="63">
        <f>SUM(O395:O500)</f>
        <v>55332</v>
      </c>
      <c r="P501" s="63">
        <f>SUM(P395:P500)</f>
        <v>64528.56000000007</v>
      </c>
    </row>
    <row r="502" spans="1:16" x14ac:dyDescent="0.25">
      <c r="A502" s="153" t="s">
        <v>325</v>
      </c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</row>
    <row r="503" spans="1:16" x14ac:dyDescent="0.25">
      <c r="A503" s="64" t="s">
        <v>326</v>
      </c>
      <c r="B503" s="65"/>
      <c r="C503" s="64"/>
      <c r="D503" s="65"/>
      <c r="E503" s="65"/>
      <c r="F503" s="17"/>
      <c r="G503" s="65"/>
      <c r="H503" s="17"/>
      <c r="I503" s="17"/>
      <c r="J503" s="65"/>
      <c r="K503" s="17"/>
    </row>
    <row r="504" spans="1:16" x14ac:dyDescent="0.25">
      <c r="A504" s="66"/>
      <c r="B504" s="67"/>
      <c r="C504" s="66"/>
      <c r="D504" s="67"/>
      <c r="E504" s="67"/>
      <c r="F504" s="17"/>
      <c r="G504" s="67"/>
      <c r="H504" s="17"/>
      <c r="I504" s="17"/>
      <c r="J504" s="67"/>
      <c r="K504" s="17"/>
    </row>
    <row r="505" spans="1:16" x14ac:dyDescent="0.25">
      <c r="A505" s="66" t="s">
        <v>339</v>
      </c>
      <c r="B505" s="67"/>
      <c r="C505" s="66"/>
      <c r="D505" s="67"/>
      <c r="E505" s="67"/>
      <c r="F505" s="17"/>
      <c r="G505" s="67"/>
      <c r="H505" s="17"/>
      <c r="I505" s="17"/>
      <c r="J505" s="67"/>
      <c r="K505" s="17"/>
    </row>
    <row r="506" spans="1:16" ht="67.5" x14ac:dyDescent="0.25">
      <c r="A506" s="20" t="s">
        <v>147</v>
      </c>
      <c r="B506" s="20" t="s">
        <v>148</v>
      </c>
      <c r="C506" s="25" t="s">
        <v>149</v>
      </c>
      <c r="D506" s="21" t="s">
        <v>150</v>
      </c>
      <c r="E506" s="22" t="s">
        <v>301</v>
      </c>
      <c r="F506" s="23" t="s">
        <v>309</v>
      </c>
      <c r="G506" s="24" t="s">
        <v>310</v>
      </c>
      <c r="H506" s="23" t="s">
        <v>311</v>
      </c>
      <c r="I506" s="23" t="s">
        <v>312</v>
      </c>
      <c r="J506" s="23" t="s">
        <v>313</v>
      </c>
      <c r="K506" s="23" t="s">
        <v>850</v>
      </c>
      <c r="L506" s="23" t="s">
        <v>310</v>
      </c>
      <c r="M506" s="23" t="s">
        <v>851</v>
      </c>
      <c r="N506" s="23" t="s">
        <v>852</v>
      </c>
      <c r="O506" s="23" t="s">
        <v>314</v>
      </c>
      <c r="P506" s="23" t="s">
        <v>315</v>
      </c>
    </row>
    <row r="507" spans="1:16" s="67" customFormat="1" x14ac:dyDescent="0.25">
      <c r="A507" s="70" t="s">
        <v>470</v>
      </c>
      <c r="B507" s="70" t="s">
        <v>295</v>
      </c>
      <c r="C507" s="71" t="s">
        <v>296</v>
      </c>
      <c r="D507" s="108">
        <v>45499</v>
      </c>
      <c r="E507" s="52">
        <v>2</v>
      </c>
      <c r="F507" s="61">
        <v>9000</v>
      </c>
      <c r="G507" s="72">
        <v>0.23</v>
      </c>
      <c r="H507" s="61">
        <f>F507*E507</f>
        <v>18000</v>
      </c>
      <c r="I507" s="61">
        <f>H507*1.23</f>
        <v>22140</v>
      </c>
      <c r="J507" s="52">
        <v>30</v>
      </c>
      <c r="K507" s="61">
        <v>300</v>
      </c>
      <c r="L507" s="72">
        <v>0.23</v>
      </c>
      <c r="M507" s="61">
        <f>K507*J507</f>
        <v>9000</v>
      </c>
      <c r="N507" s="61">
        <f>M507*1.23</f>
        <v>11070</v>
      </c>
      <c r="O507" s="61">
        <f>M507+H507</f>
        <v>27000</v>
      </c>
      <c r="P507" s="61">
        <f>N507+I507</f>
        <v>33210</v>
      </c>
    </row>
    <row r="508" spans="1:16" s="67" customFormat="1" x14ac:dyDescent="0.25">
      <c r="A508" s="70" t="s">
        <v>471</v>
      </c>
      <c r="B508" s="70" t="s">
        <v>472</v>
      </c>
      <c r="C508" s="71" t="s">
        <v>266</v>
      </c>
      <c r="D508" s="108">
        <v>45588</v>
      </c>
      <c r="E508" s="52">
        <v>2</v>
      </c>
      <c r="F508" s="61">
        <v>4000</v>
      </c>
      <c r="G508" s="72">
        <v>0.23</v>
      </c>
      <c r="H508" s="61">
        <f t="shared" ref="H508:H509" si="83">F508*E508</f>
        <v>8000</v>
      </c>
      <c r="I508" s="61">
        <f t="shared" ref="I508:I509" si="84">H508*1.23</f>
        <v>9840</v>
      </c>
      <c r="J508" s="52">
        <v>30</v>
      </c>
      <c r="K508" s="61">
        <v>300</v>
      </c>
      <c r="L508" s="72">
        <v>0.23</v>
      </c>
      <c r="M508" s="61">
        <f t="shared" ref="M508:M509" si="85">K508*J508</f>
        <v>9000</v>
      </c>
      <c r="N508" s="61">
        <f t="shared" ref="N508:N509" si="86">M508*1.23</f>
        <v>11070</v>
      </c>
      <c r="O508" s="61">
        <f>M508+H508</f>
        <v>17000</v>
      </c>
      <c r="P508" s="61">
        <f t="shared" ref="P508:P509" si="87">N508+I508</f>
        <v>20910</v>
      </c>
    </row>
    <row r="509" spans="1:16" s="67" customFormat="1" x14ac:dyDescent="0.25">
      <c r="A509" s="70" t="s">
        <v>473</v>
      </c>
      <c r="B509" s="70" t="s">
        <v>297</v>
      </c>
      <c r="C509" s="71" t="s">
        <v>298</v>
      </c>
      <c r="D509" s="108">
        <v>45514</v>
      </c>
      <c r="E509" s="52">
        <v>2</v>
      </c>
      <c r="F509" s="61">
        <v>5000</v>
      </c>
      <c r="G509" s="72">
        <v>0.23</v>
      </c>
      <c r="H509" s="61">
        <f t="shared" si="83"/>
        <v>10000</v>
      </c>
      <c r="I509" s="61">
        <f t="shared" si="84"/>
        <v>12300</v>
      </c>
      <c r="J509" s="52">
        <v>30</v>
      </c>
      <c r="K509" s="61">
        <v>300</v>
      </c>
      <c r="L509" s="72">
        <v>0.23</v>
      </c>
      <c r="M509" s="61">
        <f t="shared" si="85"/>
        <v>9000</v>
      </c>
      <c r="N509" s="61">
        <f t="shared" si="86"/>
        <v>11070</v>
      </c>
      <c r="O509" s="61">
        <f>M509+H509</f>
        <v>19000</v>
      </c>
      <c r="P509" s="61">
        <f t="shared" si="87"/>
        <v>23370</v>
      </c>
    </row>
    <row r="510" spans="1:16" x14ac:dyDescent="0.25">
      <c r="A510" s="26" t="s">
        <v>487</v>
      </c>
      <c r="N510" s="15" t="s">
        <v>324</v>
      </c>
      <c r="O510" s="8">
        <f>SUM(O507:O509)</f>
        <v>63000</v>
      </c>
      <c r="P510" s="8">
        <f>SUM(P507:P509)</f>
        <v>77490</v>
      </c>
    </row>
    <row r="511" spans="1:16" ht="15" customHeight="1" x14ac:dyDescent="0.25">
      <c r="A511" s="153" t="s">
        <v>325</v>
      </c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</row>
    <row r="512" spans="1:16" x14ac:dyDescent="0.25">
      <c r="A512" s="64" t="s">
        <v>326</v>
      </c>
      <c r="B512" s="65"/>
      <c r="C512" s="64"/>
      <c r="D512" s="65"/>
      <c r="E512" s="65"/>
      <c r="F512" s="17"/>
      <c r="G512" s="65"/>
      <c r="H512" s="17"/>
      <c r="I512" s="17"/>
      <c r="J512" s="65"/>
      <c r="K512" s="17"/>
    </row>
    <row r="513" spans="1:16" x14ac:dyDescent="0.25">
      <c r="A513" s="66"/>
      <c r="B513" s="67"/>
      <c r="C513" s="66"/>
      <c r="D513" s="67"/>
      <c r="E513" s="67"/>
      <c r="F513" s="17"/>
      <c r="G513" s="67"/>
      <c r="H513" s="17"/>
      <c r="I513" s="17"/>
      <c r="J513" s="67"/>
      <c r="K513" s="17"/>
    </row>
    <row r="514" spans="1:16" x14ac:dyDescent="0.25">
      <c r="A514" s="66" t="s">
        <v>835</v>
      </c>
      <c r="B514" s="67"/>
      <c r="C514" s="66"/>
      <c r="D514" s="67"/>
      <c r="E514" s="67"/>
      <c r="F514" s="17"/>
      <c r="G514" s="67"/>
      <c r="H514" s="17"/>
      <c r="I514" s="17"/>
      <c r="J514" s="67"/>
      <c r="K514" s="17"/>
    </row>
    <row r="515" spans="1:16" ht="67.5" x14ac:dyDescent="0.25">
      <c r="A515" s="54" t="s">
        <v>147</v>
      </c>
      <c r="B515" s="54" t="s">
        <v>148</v>
      </c>
      <c r="C515" s="55" t="s">
        <v>149</v>
      </c>
      <c r="D515" s="56" t="s">
        <v>150</v>
      </c>
      <c r="E515" s="22" t="s">
        <v>301</v>
      </c>
      <c r="F515" s="23" t="s">
        <v>309</v>
      </c>
      <c r="G515" s="24" t="s">
        <v>310</v>
      </c>
      <c r="H515" s="23" t="s">
        <v>311</v>
      </c>
      <c r="I515" s="23" t="s">
        <v>312</v>
      </c>
      <c r="J515" s="23" t="s">
        <v>313</v>
      </c>
      <c r="K515" s="23" t="s">
        <v>850</v>
      </c>
      <c r="L515" s="23" t="s">
        <v>310</v>
      </c>
      <c r="M515" s="23" t="s">
        <v>851</v>
      </c>
      <c r="N515" s="23" t="s">
        <v>852</v>
      </c>
      <c r="O515" s="23" t="s">
        <v>314</v>
      </c>
      <c r="P515" s="23" t="s">
        <v>315</v>
      </c>
    </row>
    <row r="516" spans="1:16" s="67" customFormat="1" x14ac:dyDescent="0.25">
      <c r="A516" s="70" t="s">
        <v>470</v>
      </c>
      <c r="B516" s="70" t="s">
        <v>295</v>
      </c>
      <c r="C516" s="71" t="s">
        <v>296</v>
      </c>
      <c r="D516" s="108">
        <v>45329</v>
      </c>
      <c r="E516" s="52">
        <v>8</v>
      </c>
      <c r="F516" s="61">
        <v>1000</v>
      </c>
      <c r="G516" s="72">
        <v>0.23</v>
      </c>
      <c r="H516" s="61">
        <f>F516*E516</f>
        <v>8000</v>
      </c>
      <c r="I516" s="61">
        <f>H516*1.23</f>
        <v>9840</v>
      </c>
      <c r="J516" s="52">
        <v>0</v>
      </c>
      <c r="K516" s="61">
        <v>300</v>
      </c>
      <c r="L516" s="72">
        <v>0.23</v>
      </c>
      <c r="M516" s="61">
        <f>K516*J516</f>
        <v>0</v>
      </c>
      <c r="N516" s="61">
        <f>M516*1.23</f>
        <v>0</v>
      </c>
      <c r="O516" s="61">
        <f>M516+H516</f>
        <v>8000</v>
      </c>
      <c r="P516" s="61">
        <f>N516+I516</f>
        <v>9840</v>
      </c>
    </row>
    <row r="517" spans="1:16" s="67" customFormat="1" x14ac:dyDescent="0.25">
      <c r="A517" s="70" t="s">
        <v>471</v>
      </c>
      <c r="B517" s="70" t="s">
        <v>472</v>
      </c>
      <c r="C517" s="71" t="s">
        <v>266</v>
      </c>
      <c r="D517" s="108">
        <v>45329</v>
      </c>
      <c r="E517" s="52">
        <v>8</v>
      </c>
      <c r="F517" s="61">
        <v>500</v>
      </c>
      <c r="G517" s="72">
        <v>0.23</v>
      </c>
      <c r="H517" s="61">
        <f t="shared" ref="H517:H518" si="88">F517*E517</f>
        <v>4000</v>
      </c>
      <c r="I517" s="61">
        <f t="shared" ref="I517:I518" si="89">H517*1.23</f>
        <v>4920</v>
      </c>
      <c r="J517" s="52">
        <v>0</v>
      </c>
      <c r="K517" s="61">
        <v>300</v>
      </c>
      <c r="L517" s="72">
        <v>0.23</v>
      </c>
      <c r="M517" s="61">
        <f t="shared" ref="M517:M518" si="90">K517*J517</f>
        <v>0</v>
      </c>
      <c r="N517" s="61">
        <f t="shared" ref="N517:N518" si="91">M517*1.23</f>
        <v>0</v>
      </c>
      <c r="O517" s="61">
        <f>M517+H517</f>
        <v>4000</v>
      </c>
      <c r="P517" s="61">
        <f t="shared" ref="P517:P518" si="92">N517+I517</f>
        <v>4920</v>
      </c>
    </row>
    <row r="518" spans="1:16" s="67" customFormat="1" x14ac:dyDescent="0.25">
      <c r="A518" s="70" t="s">
        <v>473</v>
      </c>
      <c r="B518" s="70" t="s">
        <v>297</v>
      </c>
      <c r="C518" s="71" t="s">
        <v>298</v>
      </c>
      <c r="D518" s="108">
        <v>45329</v>
      </c>
      <c r="E518" s="52">
        <v>8</v>
      </c>
      <c r="F518" s="61">
        <v>1000</v>
      </c>
      <c r="G518" s="72">
        <v>0.23</v>
      </c>
      <c r="H518" s="61">
        <f t="shared" si="88"/>
        <v>8000</v>
      </c>
      <c r="I518" s="61">
        <f t="shared" si="89"/>
        <v>9840</v>
      </c>
      <c r="J518" s="52">
        <v>0</v>
      </c>
      <c r="K518" s="61">
        <v>300</v>
      </c>
      <c r="L518" s="72">
        <v>0.23</v>
      </c>
      <c r="M518" s="61">
        <f t="shared" si="90"/>
        <v>0</v>
      </c>
      <c r="N518" s="61">
        <f t="shared" si="91"/>
        <v>0</v>
      </c>
      <c r="O518" s="61">
        <f>M518+H518</f>
        <v>8000</v>
      </c>
      <c r="P518" s="61">
        <f t="shared" si="92"/>
        <v>9840</v>
      </c>
    </row>
    <row r="519" spans="1:16" x14ac:dyDescent="0.25">
      <c r="N519" s="15" t="s">
        <v>324</v>
      </c>
      <c r="O519" s="8">
        <f>SUM(O516:O518)</f>
        <v>20000</v>
      </c>
      <c r="P519" s="8">
        <f>SUM(P516:P518)</f>
        <v>24600</v>
      </c>
    </row>
    <row r="520" spans="1:16" x14ac:dyDescent="0.25">
      <c r="A520" t="s">
        <v>474</v>
      </c>
    </row>
    <row r="521" spans="1:16" x14ac:dyDescent="0.25">
      <c r="A521" s="153" t="s">
        <v>325</v>
      </c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</row>
    <row r="522" spans="1:16" x14ac:dyDescent="0.25">
      <c r="A522" s="64" t="s">
        <v>326</v>
      </c>
      <c r="B522" s="65"/>
      <c r="C522" s="64"/>
      <c r="D522" s="65"/>
      <c r="E522" s="65"/>
      <c r="F522" s="17"/>
      <c r="G522" s="65"/>
      <c r="H522" s="17"/>
      <c r="I522" s="17"/>
      <c r="J522" s="65"/>
      <c r="K522" s="17"/>
    </row>
    <row r="524" spans="1:16" x14ac:dyDescent="0.25">
      <c r="A524" t="s">
        <v>345</v>
      </c>
    </row>
    <row r="525" spans="1:16" ht="67.5" x14ac:dyDescent="0.25">
      <c r="A525" s="54" t="s">
        <v>147</v>
      </c>
      <c r="B525" s="54" t="s">
        <v>148</v>
      </c>
      <c r="C525" s="55" t="s">
        <v>149</v>
      </c>
      <c r="D525" s="54" t="s">
        <v>150</v>
      </c>
      <c r="E525" s="22" t="s">
        <v>301</v>
      </c>
      <c r="F525" s="23" t="s">
        <v>309</v>
      </c>
      <c r="G525" s="24" t="s">
        <v>310</v>
      </c>
      <c r="H525" s="23" t="s">
        <v>311</v>
      </c>
      <c r="I525" s="23" t="s">
        <v>312</v>
      </c>
      <c r="J525" s="23" t="s">
        <v>313</v>
      </c>
      <c r="K525" s="23" t="s">
        <v>850</v>
      </c>
      <c r="L525" s="23" t="s">
        <v>310</v>
      </c>
      <c r="M525" s="23" t="s">
        <v>851</v>
      </c>
      <c r="N525" s="23" t="s">
        <v>852</v>
      </c>
      <c r="O525" s="23" t="s">
        <v>314</v>
      </c>
      <c r="P525" s="23" t="s">
        <v>315</v>
      </c>
    </row>
    <row r="526" spans="1:16" s="67" customFormat="1" x14ac:dyDescent="0.25">
      <c r="A526" s="70" t="s">
        <v>470</v>
      </c>
      <c r="B526" s="70" t="s">
        <v>295</v>
      </c>
      <c r="C526" s="71" t="s">
        <v>296</v>
      </c>
      <c r="D526" s="108">
        <v>45511</v>
      </c>
      <c r="E526" s="52">
        <v>2</v>
      </c>
      <c r="F526" s="61">
        <v>2000</v>
      </c>
      <c r="G526" s="72">
        <v>0.23</v>
      </c>
      <c r="H526" s="61">
        <f>F526*E526</f>
        <v>4000</v>
      </c>
      <c r="I526" s="61">
        <f>H526*1.23</f>
        <v>4920</v>
      </c>
      <c r="J526" s="52">
        <v>0</v>
      </c>
      <c r="K526" s="61">
        <v>300</v>
      </c>
      <c r="L526" s="72">
        <v>0.23</v>
      </c>
      <c r="M526" s="61">
        <f>K526*J526</f>
        <v>0</v>
      </c>
      <c r="N526" s="61">
        <f>M526*1.23</f>
        <v>0</v>
      </c>
      <c r="O526" s="61">
        <f>M526+H526</f>
        <v>4000</v>
      </c>
      <c r="P526" s="61">
        <f>N526+I526</f>
        <v>4920</v>
      </c>
    </row>
    <row r="527" spans="1:16" s="67" customFormat="1" x14ac:dyDescent="0.25">
      <c r="A527" s="70" t="s">
        <v>471</v>
      </c>
      <c r="B527" s="70" t="s">
        <v>472</v>
      </c>
      <c r="C527" s="71" t="s">
        <v>266</v>
      </c>
      <c r="D527" s="108">
        <v>45512</v>
      </c>
      <c r="E527" s="52">
        <v>2</v>
      </c>
      <c r="F527" s="61">
        <v>2000</v>
      </c>
      <c r="G527" s="72">
        <v>0.23</v>
      </c>
      <c r="H527" s="61">
        <f t="shared" ref="H527:H528" si="93">F527*E527</f>
        <v>4000</v>
      </c>
      <c r="I527" s="61">
        <f t="shared" ref="I527:I528" si="94">H527*1.23</f>
        <v>4920</v>
      </c>
      <c r="J527" s="52">
        <v>0</v>
      </c>
      <c r="K527" s="61">
        <v>300</v>
      </c>
      <c r="L527" s="72">
        <v>0.23</v>
      </c>
      <c r="M527" s="61">
        <f t="shared" ref="M527:M528" si="95">K527*J527</f>
        <v>0</v>
      </c>
      <c r="N527" s="61">
        <f t="shared" ref="N527:N528" si="96">M527*1.23</f>
        <v>0</v>
      </c>
      <c r="O527" s="61">
        <f>M527+H527</f>
        <v>4000</v>
      </c>
      <c r="P527" s="61">
        <f t="shared" ref="P527:P528" si="97">N527+I527</f>
        <v>4920</v>
      </c>
    </row>
    <row r="528" spans="1:16" s="67" customFormat="1" x14ac:dyDescent="0.25">
      <c r="A528" s="70" t="s">
        <v>473</v>
      </c>
      <c r="B528" s="70" t="s">
        <v>297</v>
      </c>
      <c r="C528" s="71" t="s">
        <v>298</v>
      </c>
      <c r="D528" s="108">
        <v>45513</v>
      </c>
      <c r="E528" s="52">
        <v>2</v>
      </c>
      <c r="F528" s="61">
        <v>2000</v>
      </c>
      <c r="G528" s="72">
        <v>0.23</v>
      </c>
      <c r="H528" s="61">
        <f t="shared" si="93"/>
        <v>4000</v>
      </c>
      <c r="I528" s="61">
        <f t="shared" si="94"/>
        <v>4920</v>
      </c>
      <c r="J528" s="52">
        <v>0</v>
      </c>
      <c r="K528" s="61">
        <v>300</v>
      </c>
      <c r="L528" s="72">
        <v>0.23</v>
      </c>
      <c r="M528" s="61">
        <f t="shared" si="95"/>
        <v>0</v>
      </c>
      <c r="N528" s="61">
        <f t="shared" si="96"/>
        <v>0</v>
      </c>
      <c r="O528" s="61">
        <f>M528+H528</f>
        <v>4000</v>
      </c>
      <c r="P528" s="61">
        <f t="shared" si="97"/>
        <v>4920</v>
      </c>
    </row>
    <row r="529" spans="1:16" x14ac:dyDescent="0.25">
      <c r="I529" s="11">
        <f>SUM(I526:I528)</f>
        <v>14760</v>
      </c>
      <c r="N529" s="15" t="s">
        <v>324</v>
      </c>
      <c r="O529" s="8">
        <f>SUM(O526:O528)</f>
        <v>12000</v>
      </c>
      <c r="P529" s="8">
        <f>SUM(P526:P528)</f>
        <v>14760</v>
      </c>
    </row>
    <row r="530" spans="1:16" x14ac:dyDescent="0.25">
      <c r="A530" t="s">
        <v>475</v>
      </c>
    </row>
    <row r="531" spans="1:16" ht="24.75" customHeight="1" x14ac:dyDescent="0.25">
      <c r="A531" s="153" t="s">
        <v>325</v>
      </c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</row>
    <row r="532" spans="1:16" ht="29.25" customHeight="1" x14ac:dyDescent="0.25">
      <c r="A532" s="64" t="s">
        <v>326</v>
      </c>
      <c r="B532" s="65"/>
      <c r="C532" s="64"/>
      <c r="D532" s="65"/>
      <c r="E532" s="65"/>
      <c r="F532" s="17"/>
      <c r="G532" s="65"/>
      <c r="H532" s="17"/>
      <c r="I532" s="17"/>
      <c r="J532" s="65"/>
      <c r="K532" s="17"/>
    </row>
    <row r="534" spans="1:16" x14ac:dyDescent="0.25">
      <c r="A534" t="s">
        <v>346</v>
      </c>
    </row>
    <row r="535" spans="1:16" ht="67.5" x14ac:dyDescent="0.25">
      <c r="A535" s="54" t="s">
        <v>147</v>
      </c>
      <c r="B535" s="54" t="s">
        <v>148</v>
      </c>
      <c r="C535" s="54" t="s">
        <v>149</v>
      </c>
      <c r="D535" s="54" t="s">
        <v>150</v>
      </c>
      <c r="E535" s="22" t="s">
        <v>301</v>
      </c>
      <c r="F535" s="23" t="s">
        <v>309</v>
      </c>
      <c r="G535" s="24" t="s">
        <v>310</v>
      </c>
      <c r="H535" s="23" t="s">
        <v>311</v>
      </c>
      <c r="I535" s="23" t="s">
        <v>312</v>
      </c>
      <c r="J535" s="23" t="s">
        <v>313</v>
      </c>
      <c r="K535" s="23" t="s">
        <v>850</v>
      </c>
      <c r="L535" s="23" t="s">
        <v>310</v>
      </c>
      <c r="M535" s="23" t="s">
        <v>851</v>
      </c>
      <c r="N535" s="23" t="s">
        <v>852</v>
      </c>
      <c r="O535" s="23" t="s">
        <v>314</v>
      </c>
      <c r="P535" s="23" t="s">
        <v>315</v>
      </c>
    </row>
    <row r="536" spans="1:16" s="67" customFormat="1" x14ac:dyDescent="0.25">
      <c r="A536" s="70" t="s">
        <v>476</v>
      </c>
      <c r="B536" s="70" t="s">
        <v>477</v>
      </c>
      <c r="C536" s="70" t="s">
        <v>154</v>
      </c>
      <c r="D536" s="71" t="s">
        <v>488</v>
      </c>
      <c r="E536" s="52">
        <v>2</v>
      </c>
      <c r="F536" s="61">
        <v>1600</v>
      </c>
      <c r="G536" s="72">
        <v>0.08</v>
      </c>
      <c r="H536" s="61">
        <f>F536*E536</f>
        <v>3200</v>
      </c>
      <c r="I536" s="61">
        <f>H536*1.08</f>
        <v>3456</v>
      </c>
      <c r="J536" s="52">
        <v>10</v>
      </c>
      <c r="K536" s="61">
        <v>200</v>
      </c>
      <c r="L536" s="72">
        <v>0.23</v>
      </c>
      <c r="M536" s="61">
        <f>K536*J536</f>
        <v>2000</v>
      </c>
      <c r="N536" s="61">
        <f>M536*1.23</f>
        <v>2460</v>
      </c>
      <c r="O536" s="61">
        <f>M536+H536</f>
        <v>5200</v>
      </c>
      <c r="P536" s="61">
        <f>N536+I536</f>
        <v>5916</v>
      </c>
    </row>
    <row r="537" spans="1:16" s="67" customFormat="1" x14ac:dyDescent="0.25">
      <c r="A537" s="70" t="s">
        <v>478</v>
      </c>
      <c r="B537" s="70" t="s">
        <v>479</v>
      </c>
      <c r="C537" s="70" t="s">
        <v>298</v>
      </c>
      <c r="D537" s="71" t="s">
        <v>489</v>
      </c>
      <c r="E537" s="52">
        <v>2</v>
      </c>
      <c r="F537" s="61">
        <v>1600</v>
      </c>
      <c r="G537" s="72">
        <v>0.08</v>
      </c>
      <c r="H537" s="61">
        <f t="shared" ref="H537:H542" si="98">F537*E537</f>
        <v>3200</v>
      </c>
      <c r="I537" s="61">
        <f t="shared" ref="I537:I542" si="99">H537*1.08</f>
        <v>3456</v>
      </c>
      <c r="J537" s="52">
        <v>10</v>
      </c>
      <c r="K537" s="61">
        <v>200</v>
      </c>
      <c r="L537" s="72">
        <v>0.23</v>
      </c>
      <c r="M537" s="61">
        <f t="shared" ref="M537:M542" si="100">K537*J537</f>
        <v>2000</v>
      </c>
      <c r="N537" s="61">
        <f t="shared" ref="N537:N542" si="101">M537*1.23</f>
        <v>2460</v>
      </c>
      <c r="O537" s="61">
        <f>M537+H537</f>
        <v>5200</v>
      </c>
      <c r="P537" s="61">
        <f t="shared" ref="P537:P542" si="102">N537+I537</f>
        <v>5916</v>
      </c>
    </row>
    <row r="538" spans="1:16" s="67" customFormat="1" x14ac:dyDescent="0.25">
      <c r="A538" s="70" t="s">
        <v>480</v>
      </c>
      <c r="B538" s="70" t="s">
        <v>481</v>
      </c>
      <c r="C538" s="70" t="s">
        <v>155</v>
      </c>
      <c r="D538" s="71" t="s">
        <v>490</v>
      </c>
      <c r="E538" s="52">
        <v>2</v>
      </c>
      <c r="F538" s="61">
        <v>1600</v>
      </c>
      <c r="G538" s="72">
        <v>0.08</v>
      </c>
      <c r="H538" s="61">
        <f t="shared" si="98"/>
        <v>3200</v>
      </c>
      <c r="I538" s="61">
        <f t="shared" si="99"/>
        <v>3456</v>
      </c>
      <c r="J538" s="52">
        <v>10</v>
      </c>
      <c r="K538" s="61">
        <v>200</v>
      </c>
      <c r="L538" s="72">
        <v>0.23</v>
      </c>
      <c r="M538" s="61">
        <f t="shared" si="100"/>
        <v>2000</v>
      </c>
      <c r="N538" s="61">
        <f t="shared" si="101"/>
        <v>2460</v>
      </c>
      <c r="O538" s="61">
        <f>M538+H538</f>
        <v>5200</v>
      </c>
      <c r="P538" s="61">
        <f t="shared" si="102"/>
        <v>5916</v>
      </c>
    </row>
    <row r="539" spans="1:16" s="67" customFormat="1" x14ac:dyDescent="0.25">
      <c r="A539" s="70" t="s">
        <v>482</v>
      </c>
      <c r="B539" s="70" t="s">
        <v>483</v>
      </c>
      <c r="C539" s="70" t="s">
        <v>153</v>
      </c>
      <c r="D539" s="71" t="s">
        <v>489</v>
      </c>
      <c r="E539" s="52">
        <v>2</v>
      </c>
      <c r="F539" s="61">
        <v>1600</v>
      </c>
      <c r="G539" s="72">
        <v>0.08</v>
      </c>
      <c r="H539" s="61">
        <f t="shared" si="98"/>
        <v>3200</v>
      </c>
      <c r="I539" s="61">
        <f t="shared" si="99"/>
        <v>3456</v>
      </c>
      <c r="J539" s="52">
        <v>10</v>
      </c>
      <c r="K539" s="61">
        <v>200</v>
      </c>
      <c r="L539" s="72">
        <v>0.23</v>
      </c>
      <c r="M539" s="61">
        <f t="shared" si="100"/>
        <v>2000</v>
      </c>
      <c r="N539" s="61">
        <f t="shared" si="101"/>
        <v>2460</v>
      </c>
      <c r="O539" s="61">
        <f t="shared" ref="O539:O542" si="103">M539+H539</f>
        <v>5200</v>
      </c>
      <c r="P539" s="61">
        <f t="shared" si="102"/>
        <v>5916</v>
      </c>
    </row>
    <row r="540" spans="1:16" s="67" customFormat="1" x14ac:dyDescent="0.25">
      <c r="A540" s="70" t="s">
        <v>484</v>
      </c>
      <c r="B540" s="70" t="s">
        <v>485</v>
      </c>
      <c r="C540" s="70" t="s">
        <v>152</v>
      </c>
      <c r="D540" s="71" t="s">
        <v>491</v>
      </c>
      <c r="E540" s="52">
        <v>2</v>
      </c>
      <c r="F540" s="61">
        <v>1600</v>
      </c>
      <c r="G540" s="72">
        <v>0.08</v>
      </c>
      <c r="H540" s="61">
        <f t="shared" si="98"/>
        <v>3200</v>
      </c>
      <c r="I540" s="61">
        <f t="shared" si="99"/>
        <v>3456</v>
      </c>
      <c r="J540" s="52">
        <v>10</v>
      </c>
      <c r="K540" s="61">
        <v>200</v>
      </c>
      <c r="L540" s="72">
        <v>0.23</v>
      </c>
      <c r="M540" s="61">
        <f t="shared" si="100"/>
        <v>2000</v>
      </c>
      <c r="N540" s="61">
        <f t="shared" si="101"/>
        <v>2460</v>
      </c>
      <c r="O540" s="61">
        <f t="shared" si="103"/>
        <v>5200</v>
      </c>
      <c r="P540" s="61">
        <f t="shared" si="102"/>
        <v>5916</v>
      </c>
    </row>
    <row r="541" spans="1:16" s="67" customFormat="1" x14ac:dyDescent="0.25">
      <c r="A541" s="70" t="s">
        <v>795</v>
      </c>
      <c r="B541" s="70" t="s">
        <v>794</v>
      </c>
      <c r="C541" s="70" t="s">
        <v>298</v>
      </c>
      <c r="D541" s="71" t="s">
        <v>490</v>
      </c>
      <c r="E541" s="52">
        <v>2</v>
      </c>
      <c r="F541" s="61">
        <v>1600</v>
      </c>
      <c r="G541" s="72">
        <v>0.08</v>
      </c>
      <c r="H541" s="61">
        <f t="shared" si="98"/>
        <v>3200</v>
      </c>
      <c r="I541" s="61">
        <f t="shared" si="99"/>
        <v>3456</v>
      </c>
      <c r="J541" s="52">
        <v>10</v>
      </c>
      <c r="K541" s="61">
        <v>200</v>
      </c>
      <c r="L541" s="72">
        <v>0.23</v>
      </c>
      <c r="M541" s="61">
        <f t="shared" si="100"/>
        <v>2000</v>
      </c>
      <c r="N541" s="61">
        <f t="shared" si="101"/>
        <v>2460</v>
      </c>
      <c r="O541" s="61">
        <f t="shared" si="103"/>
        <v>5200</v>
      </c>
      <c r="P541" s="61">
        <f t="shared" si="102"/>
        <v>5916</v>
      </c>
    </row>
    <row r="542" spans="1:16" s="67" customFormat="1" x14ac:dyDescent="0.25">
      <c r="A542" s="70" t="s">
        <v>784</v>
      </c>
      <c r="B542" s="70" t="s">
        <v>783</v>
      </c>
      <c r="C542" s="70" t="s">
        <v>152</v>
      </c>
      <c r="D542" s="71" t="s">
        <v>781</v>
      </c>
      <c r="E542" s="52">
        <v>2</v>
      </c>
      <c r="F542" s="61">
        <v>1600</v>
      </c>
      <c r="G542" s="72">
        <v>0.08</v>
      </c>
      <c r="H542" s="61">
        <f t="shared" si="98"/>
        <v>3200</v>
      </c>
      <c r="I542" s="61">
        <f t="shared" si="99"/>
        <v>3456</v>
      </c>
      <c r="J542" s="52">
        <v>10</v>
      </c>
      <c r="K542" s="61">
        <v>200</v>
      </c>
      <c r="L542" s="72">
        <v>0.23</v>
      </c>
      <c r="M542" s="61">
        <f t="shared" si="100"/>
        <v>2000</v>
      </c>
      <c r="N542" s="61">
        <f t="shared" si="101"/>
        <v>2460</v>
      </c>
      <c r="O542" s="61">
        <f t="shared" si="103"/>
        <v>5200</v>
      </c>
      <c r="P542" s="61">
        <f t="shared" si="102"/>
        <v>5916</v>
      </c>
    </row>
    <row r="543" spans="1:16" x14ac:dyDescent="0.25">
      <c r="A543" t="s">
        <v>486</v>
      </c>
      <c r="N543" s="15" t="s">
        <v>324</v>
      </c>
      <c r="O543" s="8">
        <f>SUM(O536:O542)</f>
        <v>36400</v>
      </c>
      <c r="P543" s="8">
        <f>SUM(P536:P542)</f>
        <v>41412</v>
      </c>
    </row>
    <row r="544" spans="1:16" x14ac:dyDescent="0.25">
      <c r="A544" s="153" t="s">
        <v>325</v>
      </c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</row>
    <row r="545" spans="1:16" x14ac:dyDescent="0.25">
      <c r="A545" s="64" t="s">
        <v>326</v>
      </c>
      <c r="B545" s="65"/>
      <c r="C545" s="64"/>
      <c r="D545" s="65"/>
      <c r="E545" s="65"/>
      <c r="F545" s="17"/>
      <c r="G545" s="65"/>
      <c r="H545" s="17"/>
      <c r="I545" s="17"/>
      <c r="J545" s="65"/>
      <c r="K545" s="17"/>
    </row>
    <row r="546" spans="1:16" x14ac:dyDescent="0.25">
      <c r="A546" s="66"/>
      <c r="B546" s="67"/>
      <c r="C546" s="66"/>
      <c r="D546" s="67"/>
      <c r="E546" s="67"/>
      <c r="F546" s="17"/>
      <c r="G546" s="67"/>
      <c r="H546" s="17"/>
      <c r="I546" s="17"/>
      <c r="J546" s="67"/>
      <c r="K546" s="17"/>
    </row>
    <row r="547" spans="1:16" x14ac:dyDescent="0.25">
      <c r="A547" s="66" t="s">
        <v>347</v>
      </c>
      <c r="B547" s="67"/>
      <c r="C547" s="66"/>
      <c r="D547" s="67"/>
      <c r="E547" s="67"/>
      <c r="F547" s="17"/>
      <c r="G547" s="67"/>
      <c r="H547" s="17"/>
      <c r="I547" s="17"/>
      <c r="J547" s="67"/>
      <c r="K547" s="17"/>
    </row>
    <row r="548" spans="1:16" ht="67.5" x14ac:dyDescent="0.25">
      <c r="A548" s="57" t="s">
        <v>147</v>
      </c>
      <c r="B548" s="57" t="s">
        <v>148</v>
      </c>
      <c r="C548" s="57" t="s">
        <v>149</v>
      </c>
      <c r="D548" s="57" t="s">
        <v>150</v>
      </c>
      <c r="E548" s="22" t="s">
        <v>301</v>
      </c>
      <c r="F548" s="23" t="s">
        <v>309</v>
      </c>
      <c r="G548" s="24" t="s">
        <v>310</v>
      </c>
      <c r="H548" s="23" t="s">
        <v>311</v>
      </c>
      <c r="I548" s="23" t="s">
        <v>312</v>
      </c>
      <c r="J548" s="23" t="s">
        <v>313</v>
      </c>
      <c r="K548" s="23" t="s">
        <v>850</v>
      </c>
      <c r="L548" s="23" t="s">
        <v>310</v>
      </c>
      <c r="M548" s="23" t="s">
        <v>851</v>
      </c>
      <c r="N548" s="23" t="s">
        <v>852</v>
      </c>
      <c r="O548" s="23" t="s">
        <v>314</v>
      </c>
      <c r="P548" s="23" t="s">
        <v>315</v>
      </c>
    </row>
    <row r="549" spans="1:16" s="67" customFormat="1" x14ac:dyDescent="0.25">
      <c r="A549" s="52" t="s">
        <v>492</v>
      </c>
      <c r="B549" s="52" t="s">
        <v>493</v>
      </c>
      <c r="C549" s="52" t="s">
        <v>271</v>
      </c>
      <c r="D549" s="52" t="s">
        <v>494</v>
      </c>
      <c r="E549" s="52">
        <v>8</v>
      </c>
      <c r="F549" s="61">
        <v>550</v>
      </c>
      <c r="G549" s="72">
        <v>0.23</v>
      </c>
      <c r="H549" s="61">
        <f>F549*E549</f>
        <v>4400</v>
      </c>
      <c r="I549" s="61">
        <f>H549*1.23</f>
        <v>5412</v>
      </c>
      <c r="J549" s="52">
        <v>20</v>
      </c>
      <c r="K549" s="61">
        <v>300</v>
      </c>
      <c r="L549" s="72">
        <v>0.23</v>
      </c>
      <c r="M549" s="61">
        <f>K549*J549</f>
        <v>6000</v>
      </c>
      <c r="N549" s="61">
        <f>M549*1.23</f>
        <v>7380</v>
      </c>
      <c r="O549" s="61">
        <f>M549+H549</f>
        <v>10400</v>
      </c>
      <c r="P549" s="61">
        <f>N549+I549</f>
        <v>12792</v>
      </c>
    </row>
    <row r="550" spans="1:16" s="67" customFormat="1" x14ac:dyDescent="0.25">
      <c r="A550" s="52" t="s">
        <v>495</v>
      </c>
      <c r="B550" s="52" t="s">
        <v>496</v>
      </c>
      <c r="C550" s="52" t="s">
        <v>271</v>
      </c>
      <c r="D550" s="52" t="s">
        <v>494</v>
      </c>
      <c r="E550" s="52">
        <v>8</v>
      </c>
      <c r="F550" s="61">
        <v>550</v>
      </c>
      <c r="G550" s="72">
        <v>0.23</v>
      </c>
      <c r="H550" s="61">
        <f t="shared" ref="H550:H552" si="104">F550*E550</f>
        <v>4400</v>
      </c>
      <c r="I550" s="61">
        <f t="shared" ref="I550:I552" si="105">H550*1.23</f>
        <v>5412</v>
      </c>
      <c r="J550" s="52">
        <v>20</v>
      </c>
      <c r="K550" s="61">
        <v>300</v>
      </c>
      <c r="L550" s="72">
        <v>0.23</v>
      </c>
      <c r="M550" s="61">
        <f t="shared" ref="M550:M552" si="106">K550*J550</f>
        <v>6000</v>
      </c>
      <c r="N550" s="61">
        <f t="shared" ref="N550:N552" si="107">M550*1.23</f>
        <v>7380</v>
      </c>
      <c r="O550" s="61">
        <f>M550+H550</f>
        <v>10400</v>
      </c>
      <c r="P550" s="61">
        <f t="shared" ref="P550:P552" si="108">N550+I550</f>
        <v>12792</v>
      </c>
    </row>
    <row r="551" spans="1:16" s="67" customFormat="1" x14ac:dyDescent="0.25">
      <c r="A551" s="52" t="s">
        <v>497</v>
      </c>
      <c r="B551" s="52" t="s">
        <v>268</v>
      </c>
      <c r="C551" s="52" t="s">
        <v>271</v>
      </c>
      <c r="D551" s="52" t="s">
        <v>494</v>
      </c>
      <c r="E551" s="52">
        <v>8</v>
      </c>
      <c r="F551" s="61">
        <v>550</v>
      </c>
      <c r="G551" s="72">
        <v>0.23</v>
      </c>
      <c r="H551" s="61">
        <f t="shared" si="104"/>
        <v>4400</v>
      </c>
      <c r="I551" s="61">
        <f t="shared" si="105"/>
        <v>5412</v>
      </c>
      <c r="J551" s="52">
        <v>20</v>
      </c>
      <c r="K551" s="61">
        <v>300</v>
      </c>
      <c r="L551" s="72">
        <v>0.23</v>
      </c>
      <c r="M551" s="61">
        <f t="shared" si="106"/>
        <v>6000</v>
      </c>
      <c r="N551" s="61">
        <f t="shared" si="107"/>
        <v>7380</v>
      </c>
      <c r="O551" s="61">
        <f>M551+H551</f>
        <v>10400</v>
      </c>
      <c r="P551" s="61">
        <f t="shared" si="108"/>
        <v>12792</v>
      </c>
    </row>
    <row r="552" spans="1:16" s="67" customFormat="1" x14ac:dyDescent="0.25">
      <c r="A552" s="52" t="s">
        <v>796</v>
      </c>
      <c r="B552" s="52" t="s">
        <v>787</v>
      </c>
      <c r="C552" s="52" t="s">
        <v>271</v>
      </c>
      <c r="D552" s="52" t="s">
        <v>494</v>
      </c>
      <c r="E552" s="52">
        <v>8</v>
      </c>
      <c r="F552" s="61">
        <v>550</v>
      </c>
      <c r="G552" s="72">
        <v>0.23</v>
      </c>
      <c r="H552" s="61">
        <f t="shared" si="104"/>
        <v>4400</v>
      </c>
      <c r="I552" s="61">
        <f t="shared" si="105"/>
        <v>5412</v>
      </c>
      <c r="J552" s="52">
        <v>20</v>
      </c>
      <c r="K552" s="61">
        <v>300</v>
      </c>
      <c r="L552" s="72">
        <v>0.23</v>
      </c>
      <c r="M552" s="61">
        <f t="shared" si="106"/>
        <v>6000</v>
      </c>
      <c r="N552" s="61">
        <f t="shared" si="107"/>
        <v>7380</v>
      </c>
      <c r="O552" s="61">
        <f>M552+H552</f>
        <v>10400</v>
      </c>
      <c r="P552" s="61">
        <f t="shared" si="108"/>
        <v>12792</v>
      </c>
    </row>
    <row r="553" spans="1:16" s="67" customFormat="1" ht="14.25" customHeight="1" x14ac:dyDescent="0.25">
      <c r="A553" s="68" t="s">
        <v>749</v>
      </c>
      <c r="C553" s="66"/>
      <c r="F553" s="17"/>
      <c r="H553" s="17"/>
      <c r="I553" s="17"/>
      <c r="K553" s="17"/>
      <c r="M553" s="17"/>
      <c r="N553" s="61" t="s">
        <v>324</v>
      </c>
      <c r="O553" s="63">
        <f>SUM(O549:O552)</f>
        <v>41600</v>
      </c>
      <c r="P553" s="63">
        <f>SUM(P549:P552)</f>
        <v>51168</v>
      </c>
    </row>
    <row r="554" spans="1:16" s="65" customFormat="1" ht="14.25" customHeight="1" x14ac:dyDescent="0.25">
      <c r="A554" s="153" t="s">
        <v>325</v>
      </c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M554" s="17"/>
      <c r="N554" s="69"/>
      <c r="O554" s="69"/>
      <c r="P554" s="69"/>
    </row>
    <row r="555" spans="1:16" s="65" customFormat="1" ht="14.25" customHeight="1" x14ac:dyDescent="0.25">
      <c r="A555" s="64" t="s">
        <v>326</v>
      </c>
      <c r="C555" s="64"/>
      <c r="F555" s="17"/>
      <c r="H555" s="17"/>
      <c r="I555" s="17"/>
      <c r="K555" s="17"/>
      <c r="M555" s="17"/>
      <c r="N555" s="69"/>
      <c r="O555" s="69"/>
      <c r="P555" s="69"/>
    </row>
    <row r="556" spans="1:16" x14ac:dyDescent="0.25">
      <c r="A556" s="97" t="s">
        <v>349</v>
      </c>
    </row>
    <row r="557" spans="1:16" ht="67.5" x14ac:dyDescent="0.25">
      <c r="A557" s="54" t="s">
        <v>147</v>
      </c>
      <c r="B557" s="54" t="s">
        <v>148</v>
      </c>
      <c r="C557" s="54" t="s">
        <v>149</v>
      </c>
      <c r="D557" s="54" t="s">
        <v>150</v>
      </c>
      <c r="E557" s="22" t="s">
        <v>301</v>
      </c>
      <c r="F557" s="23" t="s">
        <v>309</v>
      </c>
      <c r="G557" s="24" t="s">
        <v>310</v>
      </c>
      <c r="H557" s="23" t="s">
        <v>311</v>
      </c>
      <c r="I557" s="23" t="s">
        <v>312</v>
      </c>
      <c r="J557" s="23" t="s">
        <v>313</v>
      </c>
      <c r="K557" s="23" t="s">
        <v>850</v>
      </c>
      <c r="L557" s="23" t="s">
        <v>310</v>
      </c>
      <c r="M557" s="23" t="s">
        <v>851</v>
      </c>
      <c r="N557" s="23" t="s">
        <v>852</v>
      </c>
      <c r="O557" s="23" t="s">
        <v>314</v>
      </c>
      <c r="P557" s="23" t="s">
        <v>315</v>
      </c>
    </row>
    <row r="558" spans="1:16" s="67" customFormat="1" x14ac:dyDescent="0.25">
      <c r="A558" s="70" t="s">
        <v>498</v>
      </c>
      <c r="B558" s="70" t="s">
        <v>499</v>
      </c>
      <c r="C558" s="70" t="s">
        <v>266</v>
      </c>
      <c r="D558" s="71" t="s">
        <v>501</v>
      </c>
      <c r="E558" s="52">
        <v>2</v>
      </c>
      <c r="F558" s="61">
        <v>2655.25</v>
      </c>
      <c r="G558" s="72">
        <v>0.08</v>
      </c>
      <c r="H558" s="61">
        <f>F558*E558</f>
        <v>5310.5</v>
      </c>
      <c r="I558" s="61">
        <f>H558*1.08</f>
        <v>5735.34</v>
      </c>
      <c r="J558" s="52">
        <v>10</v>
      </c>
      <c r="K558" s="61">
        <v>200</v>
      </c>
      <c r="L558" s="72">
        <v>0.23</v>
      </c>
      <c r="M558" s="61">
        <f>K558*J558</f>
        <v>2000</v>
      </c>
      <c r="N558" s="61">
        <f>M558*1.23</f>
        <v>2460</v>
      </c>
      <c r="O558" s="61">
        <f>M558+H558</f>
        <v>7310.5</v>
      </c>
      <c r="P558" s="61">
        <f>N558+I558</f>
        <v>8195.34</v>
      </c>
    </row>
    <row r="559" spans="1:16" s="67" customFormat="1" x14ac:dyDescent="0.25">
      <c r="A559" s="70" t="s">
        <v>498</v>
      </c>
      <c r="B559" s="70" t="s">
        <v>500</v>
      </c>
      <c r="C559" s="70" t="s">
        <v>266</v>
      </c>
      <c r="D559" s="71" t="s">
        <v>501</v>
      </c>
      <c r="E559" s="52">
        <v>2</v>
      </c>
      <c r="F559" s="61">
        <v>2655.25</v>
      </c>
      <c r="G559" s="72">
        <v>0.08</v>
      </c>
      <c r="H559" s="61">
        <f t="shared" ref="H559:H561" si="109">F559*E559</f>
        <v>5310.5</v>
      </c>
      <c r="I559" s="61">
        <f t="shared" ref="I559:I561" si="110">H559*1.08</f>
        <v>5735.34</v>
      </c>
      <c r="J559" s="52">
        <v>10</v>
      </c>
      <c r="K559" s="61">
        <v>200</v>
      </c>
      <c r="L559" s="72">
        <v>0.23</v>
      </c>
      <c r="M559" s="61">
        <f t="shared" ref="M559:M561" si="111">K559*J559</f>
        <v>2000</v>
      </c>
      <c r="N559" s="61">
        <f t="shared" ref="N559:N561" si="112">M559*1.23</f>
        <v>2460</v>
      </c>
      <c r="O559" s="61">
        <f>M559+H559</f>
        <v>7310.5</v>
      </c>
      <c r="P559" s="61">
        <f t="shared" ref="P559:P561" si="113">N559+I559</f>
        <v>8195.34</v>
      </c>
    </row>
    <row r="560" spans="1:16" s="67" customFormat="1" x14ac:dyDescent="0.25">
      <c r="A560" s="70" t="s">
        <v>758</v>
      </c>
      <c r="B560" s="70" t="s">
        <v>759</v>
      </c>
      <c r="C560" s="70" t="s">
        <v>266</v>
      </c>
      <c r="D560" s="71" t="s">
        <v>797</v>
      </c>
      <c r="E560" s="52">
        <v>2</v>
      </c>
      <c r="F560" s="61">
        <v>3500</v>
      </c>
      <c r="G560" s="72">
        <v>0.08</v>
      </c>
      <c r="H560" s="61">
        <f t="shared" si="109"/>
        <v>7000</v>
      </c>
      <c r="I560" s="61">
        <f t="shared" si="110"/>
        <v>7560.0000000000009</v>
      </c>
      <c r="J560" s="52">
        <v>10</v>
      </c>
      <c r="K560" s="61">
        <v>200</v>
      </c>
      <c r="L560" s="72">
        <v>0.23</v>
      </c>
      <c r="M560" s="61">
        <f t="shared" si="111"/>
        <v>2000</v>
      </c>
      <c r="N560" s="61">
        <f t="shared" si="112"/>
        <v>2460</v>
      </c>
      <c r="O560" s="61">
        <f>M560+H560</f>
        <v>9000</v>
      </c>
      <c r="P560" s="61">
        <f t="shared" si="113"/>
        <v>10020</v>
      </c>
    </row>
    <row r="561" spans="1:16" s="67" customFormat="1" ht="17.25" customHeight="1" x14ac:dyDescent="0.25">
      <c r="A561" s="70" t="s">
        <v>758</v>
      </c>
      <c r="B561" s="70" t="s">
        <v>757</v>
      </c>
      <c r="C561" s="70" t="s">
        <v>266</v>
      </c>
      <c r="D561" s="71" t="s">
        <v>756</v>
      </c>
      <c r="E561" s="52">
        <v>2</v>
      </c>
      <c r="F561" s="61">
        <v>3500</v>
      </c>
      <c r="G561" s="72">
        <v>0.08</v>
      </c>
      <c r="H561" s="61">
        <f t="shared" si="109"/>
        <v>7000</v>
      </c>
      <c r="I561" s="61">
        <f t="shared" si="110"/>
        <v>7560.0000000000009</v>
      </c>
      <c r="J561" s="52">
        <v>10</v>
      </c>
      <c r="K561" s="61">
        <v>200</v>
      </c>
      <c r="L561" s="72">
        <v>0.23</v>
      </c>
      <c r="M561" s="61">
        <f t="shared" si="111"/>
        <v>2000</v>
      </c>
      <c r="N561" s="61">
        <f t="shared" si="112"/>
        <v>2460</v>
      </c>
      <c r="O561" s="61">
        <f>M561+H561</f>
        <v>9000</v>
      </c>
      <c r="P561" s="61">
        <f t="shared" si="113"/>
        <v>10020</v>
      </c>
    </row>
    <row r="562" spans="1:16" s="67" customFormat="1" x14ac:dyDescent="0.25">
      <c r="A562" s="153" t="s">
        <v>325</v>
      </c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M562" s="17"/>
      <c r="N562" s="61" t="s">
        <v>324</v>
      </c>
      <c r="O562" s="61">
        <f>SUM(O558:O561)</f>
        <v>32621</v>
      </c>
      <c r="P562" s="61">
        <f>SUM(P558:P561)</f>
        <v>36430.68</v>
      </c>
    </row>
    <row r="563" spans="1:16" x14ac:dyDescent="0.25">
      <c r="A563" s="64" t="s">
        <v>326</v>
      </c>
      <c r="B563" s="65"/>
      <c r="C563" s="64"/>
      <c r="D563" s="65"/>
      <c r="E563" s="65"/>
      <c r="F563" s="17"/>
      <c r="G563" s="65"/>
      <c r="H563" s="17"/>
      <c r="I563" s="17"/>
      <c r="J563" s="65"/>
      <c r="K563" s="17"/>
    </row>
    <row r="564" spans="1:16" x14ac:dyDescent="0.25">
      <c r="A564" s="66"/>
      <c r="B564" s="67"/>
      <c r="C564" s="66"/>
      <c r="D564" s="67"/>
      <c r="E564" s="67"/>
      <c r="F564" s="17"/>
      <c r="G564" s="67"/>
      <c r="H564" s="17"/>
      <c r="I564" s="17"/>
      <c r="J564" s="67"/>
      <c r="K564" s="17"/>
    </row>
    <row r="566" spans="1:16" x14ac:dyDescent="0.25">
      <c r="A566" t="s">
        <v>340</v>
      </c>
    </row>
    <row r="567" spans="1:16" ht="67.5" x14ac:dyDescent="0.25">
      <c r="A567" s="54" t="s">
        <v>147</v>
      </c>
      <c r="B567" s="54" t="s">
        <v>148</v>
      </c>
      <c r="C567" s="54" t="s">
        <v>149</v>
      </c>
      <c r="D567" s="54" t="s">
        <v>150</v>
      </c>
      <c r="E567" s="22" t="s">
        <v>301</v>
      </c>
      <c r="F567" s="23" t="s">
        <v>309</v>
      </c>
      <c r="G567" s="24" t="s">
        <v>310</v>
      </c>
      <c r="H567" s="23" t="s">
        <v>311</v>
      </c>
      <c r="I567" s="23" t="s">
        <v>312</v>
      </c>
      <c r="J567" s="23" t="s">
        <v>313</v>
      </c>
      <c r="K567" s="23" t="s">
        <v>850</v>
      </c>
      <c r="L567" s="23" t="s">
        <v>310</v>
      </c>
      <c r="M567" s="23" t="s">
        <v>851</v>
      </c>
      <c r="N567" s="23" t="s">
        <v>852</v>
      </c>
      <c r="O567" s="23" t="s">
        <v>314</v>
      </c>
      <c r="P567" s="23" t="s">
        <v>315</v>
      </c>
    </row>
    <row r="568" spans="1:16" s="114" customFormat="1" x14ac:dyDescent="0.25">
      <c r="A568" s="109" t="s">
        <v>527</v>
      </c>
      <c r="B568" s="109" t="s">
        <v>528</v>
      </c>
      <c r="C568" s="109" t="s">
        <v>154</v>
      </c>
      <c r="D568" s="110" t="s">
        <v>529</v>
      </c>
      <c r="E568" s="111">
        <v>1</v>
      </c>
      <c r="F568" s="112">
        <v>1000</v>
      </c>
      <c r="G568" s="113">
        <v>0.23</v>
      </c>
      <c r="H568" s="61">
        <f>F568*E568</f>
        <v>1000</v>
      </c>
      <c r="I568" s="61">
        <f>H568*1.23</f>
        <v>1230</v>
      </c>
      <c r="J568" s="52">
        <v>1</v>
      </c>
      <c r="K568" s="61">
        <v>200</v>
      </c>
      <c r="L568" s="72">
        <v>0.23</v>
      </c>
      <c r="M568" s="61">
        <f>K568*J568</f>
        <v>200</v>
      </c>
      <c r="N568" s="61">
        <f>M568*1.23</f>
        <v>246</v>
      </c>
      <c r="O568" s="61">
        <f>M568+H568</f>
        <v>1200</v>
      </c>
      <c r="P568" s="61">
        <f>N568+I568</f>
        <v>1476</v>
      </c>
    </row>
    <row r="569" spans="1:16" s="114" customFormat="1" x14ac:dyDescent="0.25">
      <c r="A569" s="109" t="s">
        <v>527</v>
      </c>
      <c r="B569" s="109" t="s">
        <v>530</v>
      </c>
      <c r="C569" s="109" t="s">
        <v>266</v>
      </c>
      <c r="D569" s="110" t="s">
        <v>529</v>
      </c>
      <c r="E569" s="111">
        <v>1</v>
      </c>
      <c r="F569" s="112">
        <v>1000</v>
      </c>
      <c r="G569" s="113">
        <v>0.23</v>
      </c>
      <c r="H569" s="61">
        <f t="shared" ref="H569:H571" si="114">F569*E569</f>
        <v>1000</v>
      </c>
      <c r="I569" s="61">
        <f t="shared" ref="I569:I571" si="115">H569*1.23</f>
        <v>1230</v>
      </c>
      <c r="J569" s="52">
        <v>1</v>
      </c>
      <c r="K569" s="61">
        <v>200</v>
      </c>
      <c r="L569" s="72">
        <v>0.23</v>
      </c>
      <c r="M569" s="61">
        <f t="shared" ref="M569:M571" si="116">K569*J569</f>
        <v>200</v>
      </c>
      <c r="N569" s="61">
        <f t="shared" ref="N569:N571" si="117">M569*1.23</f>
        <v>246</v>
      </c>
      <c r="O569" s="61">
        <f>M569+H569</f>
        <v>1200</v>
      </c>
      <c r="P569" s="61">
        <f t="shared" ref="P569:P571" si="118">N569+I569</f>
        <v>1476</v>
      </c>
    </row>
    <row r="570" spans="1:16" s="114" customFormat="1" x14ac:dyDescent="0.25">
      <c r="A570" s="109" t="s">
        <v>531</v>
      </c>
      <c r="B570" s="109" t="s">
        <v>532</v>
      </c>
      <c r="C570" s="109" t="s">
        <v>266</v>
      </c>
      <c r="D570" s="110" t="s">
        <v>529</v>
      </c>
      <c r="E570" s="111">
        <v>1</v>
      </c>
      <c r="F570" s="112">
        <v>1000</v>
      </c>
      <c r="G570" s="113">
        <v>0.23</v>
      </c>
      <c r="H570" s="61">
        <f t="shared" si="114"/>
        <v>1000</v>
      </c>
      <c r="I570" s="61">
        <f t="shared" si="115"/>
        <v>1230</v>
      </c>
      <c r="J570" s="52">
        <v>1</v>
      </c>
      <c r="K570" s="61">
        <v>200</v>
      </c>
      <c r="L570" s="72">
        <v>0.23</v>
      </c>
      <c r="M570" s="61">
        <f t="shared" si="116"/>
        <v>200</v>
      </c>
      <c r="N570" s="61">
        <f t="shared" si="117"/>
        <v>246</v>
      </c>
      <c r="O570" s="61">
        <f>M570+H570</f>
        <v>1200</v>
      </c>
      <c r="P570" s="61">
        <f t="shared" si="118"/>
        <v>1476</v>
      </c>
    </row>
    <row r="571" spans="1:16" s="114" customFormat="1" x14ac:dyDescent="0.25">
      <c r="A571" s="109" t="s">
        <v>533</v>
      </c>
      <c r="B571" s="109" t="s">
        <v>534</v>
      </c>
      <c r="C571" s="109" t="s">
        <v>266</v>
      </c>
      <c r="D571" s="110" t="s">
        <v>529</v>
      </c>
      <c r="E571" s="111">
        <v>1</v>
      </c>
      <c r="F571" s="112">
        <v>1000</v>
      </c>
      <c r="G571" s="113">
        <v>0.23</v>
      </c>
      <c r="H571" s="61">
        <f t="shared" si="114"/>
        <v>1000</v>
      </c>
      <c r="I571" s="61">
        <f t="shared" si="115"/>
        <v>1230</v>
      </c>
      <c r="J571" s="52">
        <v>1</v>
      </c>
      <c r="K571" s="61">
        <v>200</v>
      </c>
      <c r="L571" s="72">
        <v>0.23</v>
      </c>
      <c r="M571" s="61">
        <f t="shared" si="116"/>
        <v>200</v>
      </c>
      <c r="N571" s="61">
        <f t="shared" si="117"/>
        <v>246</v>
      </c>
      <c r="O571" s="61">
        <f>M571+H571</f>
        <v>1200</v>
      </c>
      <c r="P571" s="61">
        <f t="shared" si="118"/>
        <v>1476</v>
      </c>
    </row>
    <row r="572" spans="1:16" s="114" customFormat="1" x14ac:dyDescent="0.25">
      <c r="A572" s="134"/>
      <c r="B572" s="134"/>
      <c r="C572" s="134"/>
      <c r="D572" s="134"/>
      <c r="E572" s="135"/>
      <c r="F572" s="136"/>
      <c r="G572" s="137"/>
      <c r="H572" s="132"/>
      <c r="I572" s="132"/>
      <c r="J572" s="131"/>
      <c r="K572" s="132"/>
      <c r="L572" s="124"/>
      <c r="M572" s="69"/>
      <c r="N572" s="61">
        <f>SUM(N568:N571)</f>
        <v>984</v>
      </c>
      <c r="O572" s="61"/>
      <c r="P572" s="61"/>
    </row>
    <row r="573" spans="1:16" ht="15" customHeight="1" x14ac:dyDescent="0.25">
      <c r="A573" s="153" t="s">
        <v>325</v>
      </c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N573" s="15" t="s">
        <v>324</v>
      </c>
      <c r="O573" s="8">
        <f>SUM(O568:O571)</f>
        <v>4800</v>
      </c>
      <c r="P573" s="8">
        <f>SUM(P568:P572)</f>
        <v>5904</v>
      </c>
    </row>
    <row r="574" spans="1:16" x14ac:dyDescent="0.25">
      <c r="A574" s="64" t="s">
        <v>326</v>
      </c>
      <c r="B574" s="65"/>
      <c r="C574" s="64"/>
      <c r="D574" s="65"/>
      <c r="E574" s="65"/>
      <c r="F574" s="17"/>
      <c r="G574" s="65"/>
      <c r="H574" s="17"/>
      <c r="I574" s="17"/>
      <c r="J574" s="65"/>
      <c r="K574" s="17"/>
    </row>
    <row r="576" spans="1:16" x14ac:dyDescent="0.25">
      <c r="A576" t="s">
        <v>836</v>
      </c>
    </row>
    <row r="577" spans="1:16" ht="67.5" x14ac:dyDescent="0.25">
      <c r="A577" s="54" t="s">
        <v>147</v>
      </c>
      <c r="B577" s="54" t="s">
        <v>148</v>
      </c>
      <c r="C577" s="54" t="s">
        <v>149</v>
      </c>
      <c r="D577" s="54" t="s">
        <v>150</v>
      </c>
      <c r="E577" s="22" t="s">
        <v>301</v>
      </c>
      <c r="F577" s="23" t="s">
        <v>309</v>
      </c>
      <c r="G577" s="24" t="s">
        <v>310</v>
      </c>
      <c r="H577" s="23" t="s">
        <v>311</v>
      </c>
      <c r="I577" s="23" t="s">
        <v>312</v>
      </c>
      <c r="J577" s="23" t="s">
        <v>313</v>
      </c>
      <c r="K577" s="23" t="s">
        <v>850</v>
      </c>
      <c r="L577" s="23" t="s">
        <v>310</v>
      </c>
      <c r="M577" s="23" t="s">
        <v>851</v>
      </c>
      <c r="N577" s="23" t="s">
        <v>852</v>
      </c>
      <c r="O577" s="23" t="s">
        <v>314</v>
      </c>
      <c r="P577" s="23" t="s">
        <v>315</v>
      </c>
    </row>
    <row r="578" spans="1:16" s="67" customFormat="1" ht="12.75" customHeight="1" x14ac:dyDescent="0.25">
      <c r="A578" s="70" t="s">
        <v>543</v>
      </c>
      <c r="B578" s="70" t="s">
        <v>544</v>
      </c>
      <c r="C578" s="70" t="s">
        <v>266</v>
      </c>
      <c r="D578" s="71" t="s">
        <v>198</v>
      </c>
      <c r="E578" s="52">
        <v>2</v>
      </c>
      <c r="F578" s="61">
        <v>5000</v>
      </c>
      <c r="G578" s="115">
        <v>0.08</v>
      </c>
      <c r="H578" s="61">
        <f>F578*E578</f>
        <v>10000</v>
      </c>
      <c r="I578" s="61">
        <f>H578*1.08</f>
        <v>10800</v>
      </c>
      <c r="J578" s="52">
        <v>1</v>
      </c>
      <c r="K578" s="61">
        <v>200</v>
      </c>
      <c r="L578" s="72">
        <v>0.23</v>
      </c>
      <c r="M578" s="61">
        <f>K578*J578</f>
        <v>200</v>
      </c>
      <c r="N578" s="61">
        <f>M578*1.23</f>
        <v>246</v>
      </c>
      <c r="O578" s="61">
        <f>M578+H578</f>
        <v>10200</v>
      </c>
      <c r="P578" s="61">
        <f>N578+I578</f>
        <v>11046</v>
      </c>
    </row>
    <row r="579" spans="1:16" s="67" customFormat="1" x14ac:dyDescent="0.25">
      <c r="A579" s="70" t="s">
        <v>545</v>
      </c>
      <c r="B579" s="70" t="s">
        <v>546</v>
      </c>
      <c r="C579" s="70" t="s">
        <v>266</v>
      </c>
      <c r="D579" s="71" t="s">
        <v>547</v>
      </c>
      <c r="E579" s="52">
        <v>3</v>
      </c>
      <c r="F579" s="61">
        <v>975</v>
      </c>
      <c r="G579" s="115">
        <v>0.08</v>
      </c>
      <c r="H579" s="61">
        <f t="shared" ref="H579" si="119">F579*E579</f>
        <v>2925</v>
      </c>
      <c r="I579" s="61">
        <f>H579*1.08</f>
        <v>3159</v>
      </c>
      <c r="J579" s="52">
        <v>1</v>
      </c>
      <c r="K579" s="61">
        <v>200</v>
      </c>
      <c r="L579" s="72">
        <v>0.23</v>
      </c>
      <c r="M579" s="61">
        <f t="shared" ref="M579" si="120">K579*J579</f>
        <v>200</v>
      </c>
      <c r="N579" s="61">
        <f t="shared" ref="N579" si="121">M579*1.23</f>
        <v>246</v>
      </c>
      <c r="O579" s="61">
        <f>M579+H579</f>
        <v>3125</v>
      </c>
      <c r="P579" s="61">
        <f t="shared" ref="P579" si="122">N579+I579</f>
        <v>3405</v>
      </c>
    </row>
    <row r="580" spans="1:16" s="120" customFormat="1" x14ac:dyDescent="0.25">
      <c r="A580" s="97"/>
      <c r="B580" s="97"/>
      <c r="C580" s="97"/>
      <c r="D580" s="97"/>
      <c r="E580" s="131"/>
      <c r="F580" s="132"/>
      <c r="G580" s="138"/>
      <c r="H580" s="132"/>
      <c r="I580" s="132"/>
      <c r="J580" s="131"/>
      <c r="K580" s="132"/>
      <c r="L580" s="124"/>
      <c r="M580" s="69"/>
      <c r="N580" s="61">
        <f>SUM(N578:N579)</f>
        <v>492</v>
      </c>
      <c r="O580" s="61"/>
      <c r="P580" s="61"/>
    </row>
    <row r="581" spans="1:16" x14ac:dyDescent="0.25">
      <c r="A581" s="153" t="s">
        <v>325</v>
      </c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N581" s="15" t="s">
        <v>324</v>
      </c>
      <c r="O581" s="8">
        <f>SUM(O578:O579)</f>
        <v>13325</v>
      </c>
      <c r="P581" s="8">
        <f>SUM(P578:P579)</f>
        <v>14451</v>
      </c>
    </row>
    <row r="582" spans="1:16" x14ac:dyDescent="0.25">
      <c r="A582" s="64" t="s">
        <v>326</v>
      </c>
      <c r="B582" s="65"/>
      <c r="C582" s="64"/>
      <c r="D582" s="65"/>
      <c r="E582" s="65"/>
      <c r="F582" s="17"/>
      <c r="G582" s="65"/>
      <c r="H582" s="17"/>
      <c r="I582" s="17"/>
      <c r="J582" s="65"/>
      <c r="K582" s="17"/>
    </row>
    <row r="583" spans="1:16" x14ac:dyDescent="0.25">
      <c r="A583" s="66"/>
      <c r="B583" s="67"/>
      <c r="C583" s="66"/>
      <c r="D583" s="67"/>
      <c r="E583" s="67"/>
      <c r="F583" s="17"/>
      <c r="G583" s="67"/>
      <c r="H583" s="17"/>
      <c r="I583" s="17"/>
      <c r="J583" s="67"/>
      <c r="K583" s="17"/>
    </row>
    <row r="584" spans="1:16" x14ac:dyDescent="0.25">
      <c r="A584" s="66" t="s">
        <v>837</v>
      </c>
      <c r="B584" s="67"/>
      <c r="C584" s="66"/>
      <c r="D584" s="67"/>
      <c r="E584" s="67"/>
      <c r="F584" s="17"/>
      <c r="G584" s="67"/>
      <c r="H584" s="17"/>
      <c r="I584" s="17"/>
      <c r="J584" s="67"/>
      <c r="K584" s="17"/>
    </row>
    <row r="585" spans="1:16" ht="67.5" x14ac:dyDescent="0.25">
      <c r="A585" s="54" t="s">
        <v>147</v>
      </c>
      <c r="B585" s="54" t="s">
        <v>148</v>
      </c>
      <c r="C585" s="54" t="s">
        <v>149</v>
      </c>
      <c r="D585" s="54" t="s">
        <v>150</v>
      </c>
      <c r="E585" s="22" t="s">
        <v>301</v>
      </c>
      <c r="F585" s="23" t="s">
        <v>309</v>
      </c>
      <c r="G585" s="24" t="s">
        <v>310</v>
      </c>
      <c r="H585" s="23" t="s">
        <v>311</v>
      </c>
      <c r="I585" s="23" t="s">
        <v>312</v>
      </c>
      <c r="J585" s="23" t="s">
        <v>313</v>
      </c>
      <c r="K585" s="23" t="s">
        <v>850</v>
      </c>
      <c r="L585" s="23" t="s">
        <v>310</v>
      </c>
      <c r="M585" s="23" t="s">
        <v>851</v>
      </c>
      <c r="N585" s="23" t="s">
        <v>852</v>
      </c>
      <c r="O585" s="23" t="s">
        <v>314</v>
      </c>
      <c r="P585" s="23" t="s">
        <v>315</v>
      </c>
    </row>
    <row r="586" spans="1:16" s="67" customFormat="1" x14ac:dyDescent="0.25">
      <c r="A586" s="70" t="s">
        <v>549</v>
      </c>
      <c r="B586" s="70" t="s">
        <v>550</v>
      </c>
      <c r="C586" s="70" t="s">
        <v>266</v>
      </c>
      <c r="D586" s="71" t="s">
        <v>713</v>
      </c>
      <c r="E586" s="52">
        <v>2</v>
      </c>
      <c r="F586" s="61">
        <v>2400</v>
      </c>
      <c r="G586" s="72">
        <v>0.08</v>
      </c>
      <c r="H586" s="61">
        <f>F586*E586</f>
        <v>4800</v>
      </c>
      <c r="I586" s="61">
        <f>H586*1.08</f>
        <v>5184</v>
      </c>
      <c r="J586" s="52">
        <v>1</v>
      </c>
      <c r="K586" s="61">
        <v>200</v>
      </c>
      <c r="L586" s="72">
        <v>0.23</v>
      </c>
      <c r="M586" s="61">
        <f>K586*J586</f>
        <v>200</v>
      </c>
      <c r="N586" s="61">
        <f>M586*1.23</f>
        <v>246</v>
      </c>
      <c r="O586" s="61">
        <f>M586+H586</f>
        <v>5000</v>
      </c>
      <c r="P586" s="61">
        <f>N586+I586</f>
        <v>5430</v>
      </c>
    </row>
    <row r="587" spans="1:16" s="67" customFormat="1" x14ac:dyDescent="0.25">
      <c r="A587" s="70" t="s">
        <v>551</v>
      </c>
      <c r="B587" s="70" t="s">
        <v>552</v>
      </c>
      <c r="C587" s="70" t="s">
        <v>154</v>
      </c>
      <c r="D587" s="71" t="s">
        <v>713</v>
      </c>
      <c r="E587" s="52">
        <v>2</v>
      </c>
      <c r="F587" s="61">
        <v>1800</v>
      </c>
      <c r="G587" s="72">
        <v>0.08</v>
      </c>
      <c r="H587" s="61">
        <f t="shared" ref="H587" si="123">F587*E587</f>
        <v>3600</v>
      </c>
      <c r="I587" s="61">
        <f>H587*1.08</f>
        <v>3888.0000000000005</v>
      </c>
      <c r="J587" s="52">
        <v>1</v>
      </c>
      <c r="K587" s="61">
        <v>200</v>
      </c>
      <c r="L587" s="72">
        <v>0.23</v>
      </c>
      <c r="M587" s="61">
        <f t="shared" ref="M587" si="124">K587*J587</f>
        <v>200</v>
      </c>
      <c r="N587" s="61">
        <f t="shared" ref="N587" si="125">M587*1.23</f>
        <v>246</v>
      </c>
      <c r="O587" s="61">
        <f>M587+H587</f>
        <v>3800</v>
      </c>
      <c r="P587" s="61">
        <f t="shared" ref="P587" si="126">N587+I587</f>
        <v>4134</v>
      </c>
    </row>
    <row r="588" spans="1:16" s="120" customFormat="1" x14ac:dyDescent="0.25">
      <c r="A588" s="97"/>
      <c r="B588" s="97"/>
      <c r="C588" s="97"/>
      <c r="D588" s="97"/>
      <c r="E588" s="131"/>
      <c r="F588" s="132"/>
      <c r="G588" s="133"/>
      <c r="H588" s="132"/>
      <c r="I588" s="132"/>
      <c r="J588" s="131"/>
      <c r="K588" s="132"/>
      <c r="L588" s="124"/>
      <c r="M588" s="69"/>
      <c r="N588" s="61">
        <f>SUM(N586:N587)</f>
        <v>492</v>
      </c>
      <c r="O588" s="61"/>
      <c r="P588" s="61"/>
    </row>
    <row r="589" spans="1:16" x14ac:dyDescent="0.25">
      <c r="A589" s="153" t="s">
        <v>325</v>
      </c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N589" s="15" t="s">
        <v>324</v>
      </c>
      <c r="O589" s="8">
        <f>SUM(O586:O587)</f>
        <v>8800</v>
      </c>
      <c r="P589" s="8">
        <f>SUM(P586:P587)</f>
        <v>9564</v>
      </c>
    </row>
    <row r="590" spans="1:16" x14ac:dyDescent="0.25">
      <c r="A590" s="64" t="s">
        <v>326</v>
      </c>
      <c r="B590" s="65"/>
      <c r="C590" s="64"/>
      <c r="D590" s="65"/>
      <c r="E590" s="65"/>
      <c r="F590" s="17"/>
      <c r="G590" s="65"/>
      <c r="H590" s="17"/>
      <c r="I590" s="17"/>
      <c r="J590" s="65"/>
      <c r="K590" s="17"/>
    </row>
    <row r="592" spans="1:16" x14ac:dyDescent="0.25">
      <c r="A592" t="s">
        <v>838</v>
      </c>
    </row>
    <row r="593" spans="1:16" ht="67.5" x14ac:dyDescent="0.25">
      <c r="A593" s="54" t="s">
        <v>147</v>
      </c>
      <c r="B593" s="54" t="s">
        <v>148</v>
      </c>
      <c r="C593" s="54" t="s">
        <v>149</v>
      </c>
      <c r="D593" s="54" t="s">
        <v>150</v>
      </c>
      <c r="E593" s="22" t="s">
        <v>301</v>
      </c>
      <c r="F593" s="23" t="s">
        <v>309</v>
      </c>
      <c r="G593" s="24" t="s">
        <v>310</v>
      </c>
      <c r="H593" s="23" t="s">
        <v>311</v>
      </c>
      <c r="I593" s="23" t="s">
        <v>312</v>
      </c>
      <c r="J593" s="23" t="s">
        <v>313</v>
      </c>
      <c r="K593" s="23" t="s">
        <v>850</v>
      </c>
      <c r="L593" s="23" t="s">
        <v>310</v>
      </c>
      <c r="M593" s="23" t="s">
        <v>851</v>
      </c>
      <c r="N593" s="23" t="s">
        <v>852</v>
      </c>
      <c r="O593" s="23" t="s">
        <v>314</v>
      </c>
      <c r="P593" s="23" t="s">
        <v>315</v>
      </c>
    </row>
    <row r="594" spans="1:16" s="67" customFormat="1" x14ac:dyDescent="0.25">
      <c r="A594" s="70" t="s">
        <v>647</v>
      </c>
      <c r="B594" s="70" t="s">
        <v>648</v>
      </c>
      <c r="C594" s="70" t="s">
        <v>266</v>
      </c>
      <c r="D594" s="71" t="s">
        <v>649</v>
      </c>
      <c r="E594" s="52">
        <v>3</v>
      </c>
      <c r="F594" s="61">
        <v>2600</v>
      </c>
      <c r="G594" s="72">
        <v>0.08</v>
      </c>
      <c r="H594" s="61">
        <f>F594*E594</f>
        <v>7800</v>
      </c>
      <c r="I594" s="61">
        <f>H594*1.08</f>
        <v>8424</v>
      </c>
      <c r="J594" s="52">
        <v>20</v>
      </c>
      <c r="K594" s="61">
        <v>200</v>
      </c>
      <c r="L594" s="72">
        <v>0.23</v>
      </c>
      <c r="M594" s="61">
        <f>K594*J594</f>
        <v>4000</v>
      </c>
      <c r="N594" s="61">
        <f>M594*1.23</f>
        <v>4920</v>
      </c>
      <c r="O594" s="61">
        <f>M594+H594</f>
        <v>11800</v>
      </c>
      <c r="P594" s="61">
        <f>N594+I594</f>
        <v>13344</v>
      </c>
    </row>
    <row r="595" spans="1:16" s="67" customFormat="1" x14ac:dyDescent="0.25">
      <c r="A595" s="70" t="s">
        <v>761</v>
      </c>
      <c r="B595" s="70" t="s">
        <v>760</v>
      </c>
      <c r="C595" s="70" t="s">
        <v>266</v>
      </c>
      <c r="D595" s="71" t="s">
        <v>820</v>
      </c>
      <c r="E595" s="52">
        <v>2</v>
      </c>
      <c r="F595" s="61">
        <v>50</v>
      </c>
      <c r="G595" s="72">
        <v>0.08</v>
      </c>
      <c r="H595" s="61">
        <f t="shared" ref="H595:H599" si="127">F595*E595</f>
        <v>100</v>
      </c>
      <c r="I595" s="61">
        <f>H595*1.08</f>
        <v>108</v>
      </c>
      <c r="J595" s="52">
        <v>20</v>
      </c>
      <c r="K595" s="61">
        <v>200</v>
      </c>
      <c r="L595" s="72">
        <v>0.23</v>
      </c>
      <c r="M595" s="61">
        <f t="shared" ref="M595:M599" si="128">K595*J595</f>
        <v>4000</v>
      </c>
      <c r="N595" s="61">
        <f t="shared" ref="N595:N599" si="129">M595*1.23</f>
        <v>4920</v>
      </c>
      <c r="O595" s="61">
        <f>M595+H595</f>
        <v>4100</v>
      </c>
      <c r="P595" s="61">
        <f t="shared" ref="P595:P599" si="130">N595+I595</f>
        <v>5028</v>
      </c>
    </row>
    <row r="596" spans="1:16" s="67" customFormat="1" x14ac:dyDescent="0.25">
      <c r="A596" s="70" t="s">
        <v>753</v>
      </c>
      <c r="B596" s="70" t="s">
        <v>754</v>
      </c>
      <c r="C596" s="70" t="s">
        <v>266</v>
      </c>
      <c r="D596" s="71" t="s">
        <v>670</v>
      </c>
      <c r="E596" s="52">
        <v>2</v>
      </c>
      <c r="F596" s="61">
        <v>1620</v>
      </c>
      <c r="G596" s="72">
        <v>0.08</v>
      </c>
      <c r="H596" s="61">
        <f t="shared" si="127"/>
        <v>3240</v>
      </c>
      <c r="I596" s="61">
        <f t="shared" ref="I596:I599" si="131">H596*1.08</f>
        <v>3499.2000000000003</v>
      </c>
      <c r="J596" s="52">
        <v>20</v>
      </c>
      <c r="K596" s="61">
        <v>200</v>
      </c>
      <c r="L596" s="72">
        <v>0.23</v>
      </c>
      <c r="M596" s="61">
        <f t="shared" si="128"/>
        <v>4000</v>
      </c>
      <c r="N596" s="61">
        <f t="shared" si="129"/>
        <v>4920</v>
      </c>
      <c r="O596" s="61">
        <f t="shared" ref="O596:O599" si="132">M596+H596</f>
        <v>7240</v>
      </c>
      <c r="P596" s="61">
        <f t="shared" si="130"/>
        <v>8419.2000000000007</v>
      </c>
    </row>
    <row r="597" spans="1:16" s="67" customFormat="1" x14ac:dyDescent="0.25">
      <c r="A597" s="70" t="s">
        <v>753</v>
      </c>
      <c r="B597" s="70" t="s">
        <v>752</v>
      </c>
      <c r="C597" s="70" t="s">
        <v>266</v>
      </c>
      <c r="D597" s="71" t="s">
        <v>670</v>
      </c>
      <c r="E597" s="52">
        <v>2</v>
      </c>
      <c r="F597" s="61">
        <v>1620</v>
      </c>
      <c r="G597" s="72">
        <v>0.08</v>
      </c>
      <c r="H597" s="61">
        <f t="shared" si="127"/>
        <v>3240</v>
      </c>
      <c r="I597" s="61">
        <f t="shared" si="131"/>
        <v>3499.2000000000003</v>
      </c>
      <c r="J597" s="52">
        <v>20</v>
      </c>
      <c r="K597" s="61">
        <v>200</v>
      </c>
      <c r="L597" s="72">
        <v>0.23</v>
      </c>
      <c r="M597" s="61">
        <f t="shared" si="128"/>
        <v>4000</v>
      </c>
      <c r="N597" s="61">
        <f t="shared" si="129"/>
        <v>4920</v>
      </c>
      <c r="O597" s="61">
        <f t="shared" si="132"/>
        <v>7240</v>
      </c>
      <c r="P597" s="61">
        <f t="shared" si="130"/>
        <v>8419.2000000000007</v>
      </c>
    </row>
    <row r="598" spans="1:16" s="67" customFormat="1" x14ac:dyDescent="0.25">
      <c r="A598" s="74" t="s">
        <v>666</v>
      </c>
      <c r="B598" s="74" t="s">
        <v>667</v>
      </c>
      <c r="C598" s="74" t="s">
        <v>266</v>
      </c>
      <c r="D598" s="76" t="s">
        <v>665</v>
      </c>
      <c r="E598" s="77">
        <v>2</v>
      </c>
      <c r="F598" s="78">
        <v>8383.89</v>
      </c>
      <c r="G598" s="79">
        <v>0.23</v>
      </c>
      <c r="H598" s="78">
        <f t="shared" si="127"/>
        <v>16767.78</v>
      </c>
      <c r="I598" s="78">
        <f>H598*1.23</f>
        <v>20624.3694</v>
      </c>
      <c r="J598" s="77">
        <v>20</v>
      </c>
      <c r="K598" s="61">
        <v>200</v>
      </c>
      <c r="L598" s="72">
        <v>0.23</v>
      </c>
      <c r="M598" s="61">
        <f t="shared" si="128"/>
        <v>4000</v>
      </c>
      <c r="N598" s="61">
        <f t="shared" si="129"/>
        <v>4920</v>
      </c>
      <c r="O598" s="61">
        <f t="shared" si="132"/>
        <v>20767.78</v>
      </c>
      <c r="P598" s="61">
        <f t="shared" si="130"/>
        <v>25544.3694</v>
      </c>
    </row>
    <row r="599" spans="1:16" s="67" customFormat="1" x14ac:dyDescent="0.25">
      <c r="A599" s="52" t="s">
        <v>675</v>
      </c>
      <c r="B599" s="52" t="s">
        <v>676</v>
      </c>
      <c r="C599" s="52" t="s">
        <v>266</v>
      </c>
      <c r="D599" s="52" t="s">
        <v>821</v>
      </c>
      <c r="E599" s="52">
        <v>2</v>
      </c>
      <c r="F599" s="61">
        <v>4800</v>
      </c>
      <c r="G599" s="72">
        <v>0.08</v>
      </c>
      <c r="H599" s="61">
        <f t="shared" si="127"/>
        <v>9600</v>
      </c>
      <c r="I599" s="61">
        <f t="shared" si="131"/>
        <v>10368</v>
      </c>
      <c r="J599" s="52">
        <v>20</v>
      </c>
      <c r="K599" s="61">
        <v>200</v>
      </c>
      <c r="L599" s="72">
        <v>0.23</v>
      </c>
      <c r="M599" s="61">
        <f t="shared" si="128"/>
        <v>4000</v>
      </c>
      <c r="N599" s="61">
        <f t="shared" si="129"/>
        <v>4920</v>
      </c>
      <c r="O599" s="61">
        <f t="shared" si="132"/>
        <v>13600</v>
      </c>
      <c r="P599" s="61">
        <f t="shared" si="130"/>
        <v>15288</v>
      </c>
    </row>
    <row r="600" spans="1:16" x14ac:dyDescent="0.25">
      <c r="A600" s="26" t="s">
        <v>824</v>
      </c>
      <c r="B600" s="37"/>
      <c r="C600" s="118"/>
      <c r="D600" s="37"/>
      <c r="E600" s="37"/>
      <c r="F600" s="14"/>
      <c r="G600" s="14"/>
      <c r="H600" s="14"/>
      <c r="I600" s="14"/>
      <c r="J600" s="37"/>
      <c r="N600" s="15" t="s">
        <v>324</v>
      </c>
      <c r="O600" s="8">
        <f>SUM(O594:O599)</f>
        <v>64747.78</v>
      </c>
      <c r="P600" s="36">
        <f>SUM(P594:P599)</f>
        <v>76042.769400000005</v>
      </c>
    </row>
    <row r="601" spans="1:16" ht="15" customHeight="1" x14ac:dyDescent="0.25">
      <c r="A601" s="154" t="s">
        <v>325</v>
      </c>
      <c r="B601" s="154"/>
      <c r="C601" s="154"/>
      <c r="D601" s="154"/>
      <c r="E601" s="154"/>
      <c r="F601" s="154"/>
      <c r="G601" s="154"/>
      <c r="H601" s="154"/>
      <c r="I601" s="154"/>
      <c r="J601" s="154"/>
      <c r="K601" s="153"/>
      <c r="M601"/>
      <c r="N601"/>
      <c r="O601"/>
      <c r="P601"/>
    </row>
    <row r="602" spans="1:16" x14ac:dyDescent="0.25">
      <c r="A602" s="64" t="s">
        <v>326</v>
      </c>
      <c r="B602" s="65"/>
      <c r="C602" s="64"/>
      <c r="D602" s="65"/>
      <c r="E602" s="65"/>
      <c r="F602" s="17"/>
      <c r="G602" s="65"/>
      <c r="H602" s="17"/>
      <c r="I602" s="17"/>
      <c r="J602" s="65"/>
      <c r="K602" s="17"/>
    </row>
    <row r="603" spans="1:16" x14ac:dyDescent="0.25">
      <c r="A603" t="s">
        <v>839</v>
      </c>
    </row>
    <row r="604" spans="1:16" ht="67.5" x14ac:dyDescent="0.25">
      <c r="A604" s="54" t="s">
        <v>147</v>
      </c>
      <c r="B604" s="54" t="s">
        <v>148</v>
      </c>
      <c r="C604" s="54" t="s">
        <v>149</v>
      </c>
      <c r="D604" s="54" t="s">
        <v>150</v>
      </c>
      <c r="E604" s="22" t="s">
        <v>301</v>
      </c>
      <c r="F604" s="23" t="s">
        <v>309</v>
      </c>
      <c r="G604" s="24" t="s">
        <v>310</v>
      </c>
      <c r="H604" s="23" t="s">
        <v>311</v>
      </c>
      <c r="I604" s="23" t="s">
        <v>312</v>
      </c>
      <c r="J604" s="23" t="s">
        <v>313</v>
      </c>
      <c r="K604" s="23" t="s">
        <v>850</v>
      </c>
      <c r="L604" s="23" t="s">
        <v>310</v>
      </c>
      <c r="M604" s="23" t="s">
        <v>851</v>
      </c>
      <c r="N604" s="23" t="s">
        <v>852</v>
      </c>
      <c r="O604" s="23" t="s">
        <v>314</v>
      </c>
      <c r="P604" s="23" t="s">
        <v>315</v>
      </c>
    </row>
    <row r="605" spans="1:16" s="67" customFormat="1" x14ac:dyDescent="0.25">
      <c r="A605" s="70" t="s">
        <v>801</v>
      </c>
      <c r="B605" s="70" t="s">
        <v>764</v>
      </c>
      <c r="C605" s="70" t="s">
        <v>193</v>
      </c>
      <c r="D605" s="70" t="s">
        <v>765</v>
      </c>
      <c r="E605" s="70">
        <v>1</v>
      </c>
      <c r="F605" s="116">
        <v>6000</v>
      </c>
      <c r="G605" s="72">
        <v>0.08</v>
      </c>
      <c r="H605" s="61">
        <f>F605*E605</f>
        <v>6000</v>
      </c>
      <c r="I605" s="61">
        <f>H605*1.08</f>
        <v>6480</v>
      </c>
      <c r="J605" s="52">
        <v>40</v>
      </c>
      <c r="K605" s="61">
        <v>300</v>
      </c>
      <c r="L605" s="72">
        <v>0.23</v>
      </c>
      <c r="M605" s="61">
        <f>K605*J605</f>
        <v>12000</v>
      </c>
      <c r="N605" s="61">
        <f>M605*1.23</f>
        <v>14760</v>
      </c>
      <c r="O605" s="61">
        <f>M605+H605</f>
        <v>18000</v>
      </c>
      <c r="P605" s="61">
        <f>N605+I605</f>
        <v>21240</v>
      </c>
    </row>
    <row r="606" spans="1:16" s="67" customFormat="1" x14ac:dyDescent="0.25">
      <c r="A606" s="70" t="s">
        <v>802</v>
      </c>
      <c r="B606" s="70">
        <v>105884</v>
      </c>
      <c r="C606" s="70" t="s">
        <v>193</v>
      </c>
      <c r="D606" s="70" t="s">
        <v>320</v>
      </c>
      <c r="E606" s="70">
        <v>2</v>
      </c>
      <c r="F606" s="116">
        <v>6000</v>
      </c>
      <c r="G606" s="72">
        <v>0.08</v>
      </c>
      <c r="H606" s="61">
        <f t="shared" ref="H606" si="133">F606*E606</f>
        <v>12000</v>
      </c>
      <c r="I606" s="61">
        <f t="shared" ref="I606" si="134">H606*1.08</f>
        <v>12960</v>
      </c>
      <c r="J606" s="52">
        <v>40</v>
      </c>
      <c r="K606" s="61">
        <v>300</v>
      </c>
      <c r="L606" s="72">
        <v>0.23</v>
      </c>
      <c r="M606" s="61">
        <f t="shared" ref="M606" si="135">K606*J606</f>
        <v>12000</v>
      </c>
      <c r="N606" s="61">
        <f t="shared" ref="N606" si="136">M606*1.23</f>
        <v>14760</v>
      </c>
      <c r="O606" s="61">
        <f t="shared" ref="O606" si="137">M606+H606</f>
        <v>24000</v>
      </c>
      <c r="P606" s="61">
        <f t="shared" ref="P606" si="138">N606+I606</f>
        <v>27720</v>
      </c>
    </row>
    <row r="607" spans="1:16" x14ac:dyDescent="0.25">
      <c r="A607" s="38" t="s">
        <v>824</v>
      </c>
      <c r="N607" s="15" t="s">
        <v>324</v>
      </c>
      <c r="O607" s="8">
        <f>SUM(O605:O606)</f>
        <v>42000</v>
      </c>
      <c r="P607" s="8">
        <f>SUM(P605:P606)</f>
        <v>48960</v>
      </c>
    </row>
    <row r="608" spans="1:16" x14ac:dyDescent="0.25">
      <c r="A608" s="153" t="s">
        <v>325</v>
      </c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</row>
    <row r="609" spans="1:16" x14ac:dyDescent="0.25">
      <c r="A609" s="64" t="s">
        <v>326</v>
      </c>
      <c r="B609" s="65"/>
      <c r="C609" s="64"/>
      <c r="D609" s="65"/>
      <c r="E609" s="65"/>
      <c r="F609" s="17"/>
      <c r="G609" s="65"/>
      <c r="H609" s="17"/>
      <c r="I609" s="17"/>
      <c r="J609" s="65"/>
      <c r="K609" s="17"/>
    </row>
    <row r="610" spans="1:16" x14ac:dyDescent="0.25">
      <c r="A610" s="66"/>
      <c r="B610" s="67"/>
      <c r="C610" s="66"/>
      <c r="D610" s="67"/>
      <c r="E610" s="67"/>
      <c r="F610" s="17"/>
      <c r="G610" s="67"/>
      <c r="H610" s="17"/>
      <c r="I610" s="17"/>
      <c r="J610" s="67"/>
      <c r="K610" s="17"/>
    </row>
    <row r="611" spans="1:16" x14ac:dyDescent="0.25">
      <c r="A611" s="66" t="s">
        <v>840</v>
      </c>
      <c r="B611" s="67"/>
      <c r="C611" s="66"/>
      <c r="D611" s="67"/>
      <c r="E611" s="67"/>
      <c r="F611" s="17"/>
      <c r="G611" s="67"/>
      <c r="H611" s="17"/>
      <c r="I611" s="17"/>
      <c r="J611" s="67"/>
      <c r="K611" s="17"/>
    </row>
    <row r="612" spans="1:16" ht="67.5" x14ac:dyDescent="0.25">
      <c r="A612" s="54" t="s">
        <v>147</v>
      </c>
      <c r="B612" s="54" t="s">
        <v>148</v>
      </c>
      <c r="C612" s="54" t="s">
        <v>149</v>
      </c>
      <c r="D612" s="54" t="s">
        <v>150</v>
      </c>
      <c r="E612" s="22" t="s">
        <v>301</v>
      </c>
      <c r="F612" s="23" t="s">
        <v>309</v>
      </c>
      <c r="G612" s="24" t="s">
        <v>310</v>
      </c>
      <c r="H612" s="23" t="s">
        <v>311</v>
      </c>
      <c r="I612" s="23" t="s">
        <v>312</v>
      </c>
      <c r="J612" s="23" t="s">
        <v>313</v>
      </c>
      <c r="K612" s="23" t="s">
        <v>850</v>
      </c>
      <c r="L612" s="23" t="s">
        <v>310</v>
      </c>
      <c r="M612" s="23" t="s">
        <v>851</v>
      </c>
      <c r="N612" s="23" t="s">
        <v>852</v>
      </c>
      <c r="O612" s="23" t="s">
        <v>314</v>
      </c>
      <c r="P612" s="23" t="s">
        <v>315</v>
      </c>
    </row>
    <row r="613" spans="1:16" s="67" customFormat="1" x14ac:dyDescent="0.25">
      <c r="A613" s="70" t="s">
        <v>780</v>
      </c>
      <c r="B613" s="70" t="s">
        <v>779</v>
      </c>
      <c r="C613" s="70" t="s">
        <v>154</v>
      </c>
      <c r="D613" s="71" t="s">
        <v>762</v>
      </c>
      <c r="E613" s="52">
        <v>2</v>
      </c>
      <c r="F613" s="61">
        <v>500</v>
      </c>
      <c r="G613" s="72">
        <v>0.08</v>
      </c>
      <c r="H613" s="61">
        <f>F613*E613</f>
        <v>1000</v>
      </c>
      <c r="I613" s="61">
        <f>H613*1.08</f>
        <v>1080</v>
      </c>
      <c r="J613" s="52">
        <v>20</v>
      </c>
      <c r="K613" s="61">
        <v>300</v>
      </c>
      <c r="L613" s="72">
        <v>0.23</v>
      </c>
      <c r="M613" s="61">
        <f>K613*J613</f>
        <v>6000</v>
      </c>
      <c r="N613" s="61">
        <f>M613*1.23</f>
        <v>7380</v>
      </c>
      <c r="O613" s="61">
        <f>M613+H613</f>
        <v>7000</v>
      </c>
      <c r="P613" s="61">
        <f>N613+I613</f>
        <v>8460</v>
      </c>
    </row>
    <row r="614" spans="1:16" s="67" customFormat="1" x14ac:dyDescent="0.25">
      <c r="A614" s="70" t="s">
        <v>778</v>
      </c>
      <c r="B614" s="70" t="s">
        <v>777</v>
      </c>
      <c r="C614" s="70" t="s">
        <v>154</v>
      </c>
      <c r="D614" s="71" t="s">
        <v>762</v>
      </c>
      <c r="E614" s="52">
        <v>2</v>
      </c>
      <c r="F614" s="61">
        <v>500</v>
      </c>
      <c r="G614" s="72">
        <v>0.08</v>
      </c>
      <c r="H614" s="61">
        <f t="shared" ref="H614:H619" si="139">F614*E614</f>
        <v>1000</v>
      </c>
      <c r="I614" s="61">
        <f t="shared" ref="I614:I619" si="140">H614*1.08</f>
        <v>1080</v>
      </c>
      <c r="J614" s="52">
        <v>20</v>
      </c>
      <c r="K614" s="61">
        <v>300</v>
      </c>
      <c r="L614" s="72">
        <v>0.23</v>
      </c>
      <c r="M614" s="61">
        <f t="shared" ref="M614:M619" si="141">K614*J614</f>
        <v>6000</v>
      </c>
      <c r="N614" s="61">
        <f t="shared" ref="N614:N619" si="142">M614*1.23</f>
        <v>7380</v>
      </c>
      <c r="O614" s="61">
        <f t="shared" ref="O614:O619" si="143">M614+H614</f>
        <v>7000</v>
      </c>
      <c r="P614" s="61">
        <f t="shared" ref="P614:P619" si="144">N614+I614</f>
        <v>8460</v>
      </c>
    </row>
    <row r="615" spans="1:16" s="67" customFormat="1" x14ac:dyDescent="0.25">
      <c r="A615" s="70" t="s">
        <v>776</v>
      </c>
      <c r="B615" s="70" t="s">
        <v>775</v>
      </c>
      <c r="C615" s="70" t="s">
        <v>154</v>
      </c>
      <c r="D615" s="71" t="s">
        <v>762</v>
      </c>
      <c r="E615" s="52">
        <v>2</v>
      </c>
      <c r="F615" s="61">
        <v>900</v>
      </c>
      <c r="G615" s="72">
        <v>0.08</v>
      </c>
      <c r="H615" s="61">
        <f t="shared" si="139"/>
        <v>1800</v>
      </c>
      <c r="I615" s="61">
        <f t="shared" si="140"/>
        <v>1944.0000000000002</v>
      </c>
      <c r="J615" s="52">
        <v>20</v>
      </c>
      <c r="K615" s="61">
        <v>300</v>
      </c>
      <c r="L615" s="72">
        <v>0.23</v>
      </c>
      <c r="M615" s="61">
        <f t="shared" si="141"/>
        <v>6000</v>
      </c>
      <c r="N615" s="61">
        <f t="shared" si="142"/>
        <v>7380</v>
      </c>
      <c r="O615" s="61">
        <f t="shared" si="143"/>
        <v>7800</v>
      </c>
      <c r="P615" s="61">
        <f t="shared" si="144"/>
        <v>9324</v>
      </c>
    </row>
    <row r="616" spans="1:16" s="67" customFormat="1" x14ac:dyDescent="0.25">
      <c r="A616" s="70" t="s">
        <v>293</v>
      </c>
      <c r="B616" s="70" t="s">
        <v>294</v>
      </c>
      <c r="C616" s="70" t="s">
        <v>154</v>
      </c>
      <c r="D616" s="71" t="s">
        <v>762</v>
      </c>
      <c r="E616" s="52">
        <v>2</v>
      </c>
      <c r="F616" s="61">
        <v>300</v>
      </c>
      <c r="G616" s="72">
        <v>0.08</v>
      </c>
      <c r="H616" s="61">
        <f t="shared" si="139"/>
        <v>600</v>
      </c>
      <c r="I616" s="61">
        <f t="shared" si="140"/>
        <v>648</v>
      </c>
      <c r="J616" s="52">
        <v>20</v>
      </c>
      <c r="K616" s="61">
        <v>300</v>
      </c>
      <c r="L616" s="72">
        <v>0.23</v>
      </c>
      <c r="M616" s="61">
        <f t="shared" si="141"/>
        <v>6000</v>
      </c>
      <c r="N616" s="61">
        <f t="shared" si="142"/>
        <v>7380</v>
      </c>
      <c r="O616" s="61">
        <f t="shared" si="143"/>
        <v>6600</v>
      </c>
      <c r="P616" s="61">
        <f t="shared" si="144"/>
        <v>8028</v>
      </c>
    </row>
    <row r="617" spans="1:16" s="67" customFormat="1" x14ac:dyDescent="0.25">
      <c r="A617" s="70" t="s">
        <v>773</v>
      </c>
      <c r="B617" s="70" t="s">
        <v>679</v>
      </c>
      <c r="C617" s="70" t="s">
        <v>154</v>
      </c>
      <c r="D617" s="71" t="s">
        <v>822</v>
      </c>
      <c r="E617" s="52">
        <v>2</v>
      </c>
      <c r="F617" s="61">
        <v>1500</v>
      </c>
      <c r="G617" s="72">
        <v>0.08</v>
      </c>
      <c r="H617" s="61">
        <f t="shared" si="139"/>
        <v>3000</v>
      </c>
      <c r="I617" s="61">
        <f t="shared" si="140"/>
        <v>3240</v>
      </c>
      <c r="J617" s="52">
        <v>20</v>
      </c>
      <c r="K617" s="61">
        <v>300</v>
      </c>
      <c r="L617" s="72">
        <v>0.23</v>
      </c>
      <c r="M617" s="61">
        <f t="shared" si="141"/>
        <v>6000</v>
      </c>
      <c r="N617" s="61">
        <f t="shared" si="142"/>
        <v>7380</v>
      </c>
      <c r="O617" s="61">
        <f t="shared" si="143"/>
        <v>9000</v>
      </c>
      <c r="P617" s="61">
        <f t="shared" si="144"/>
        <v>10620</v>
      </c>
    </row>
    <row r="618" spans="1:16" s="67" customFormat="1" x14ac:dyDescent="0.25">
      <c r="A618" s="70" t="s">
        <v>773</v>
      </c>
      <c r="B618" s="70" t="s">
        <v>772</v>
      </c>
      <c r="C618" s="70" t="s">
        <v>154</v>
      </c>
      <c r="D618" s="71" t="s">
        <v>771</v>
      </c>
      <c r="E618" s="52">
        <v>2</v>
      </c>
      <c r="F618" s="61">
        <v>1500</v>
      </c>
      <c r="G618" s="72">
        <v>0.08</v>
      </c>
      <c r="H618" s="61">
        <f t="shared" si="139"/>
        <v>3000</v>
      </c>
      <c r="I618" s="61">
        <f t="shared" si="140"/>
        <v>3240</v>
      </c>
      <c r="J618" s="52">
        <v>20</v>
      </c>
      <c r="K618" s="61">
        <v>300</v>
      </c>
      <c r="L618" s="72">
        <v>0.23</v>
      </c>
      <c r="M618" s="61">
        <f t="shared" si="141"/>
        <v>6000</v>
      </c>
      <c r="N618" s="61">
        <f t="shared" si="142"/>
        <v>7380</v>
      </c>
      <c r="O618" s="61">
        <f t="shared" si="143"/>
        <v>9000</v>
      </c>
      <c r="P618" s="61">
        <f t="shared" si="144"/>
        <v>10620</v>
      </c>
    </row>
    <row r="619" spans="1:16" s="67" customFormat="1" x14ac:dyDescent="0.25">
      <c r="A619" s="70" t="s">
        <v>770</v>
      </c>
      <c r="B619" s="70">
        <v>2925234</v>
      </c>
      <c r="C619" s="70" t="s">
        <v>154</v>
      </c>
      <c r="D619" s="71" t="s">
        <v>769</v>
      </c>
      <c r="E619" s="52">
        <v>2</v>
      </c>
      <c r="F619" s="61">
        <v>1500</v>
      </c>
      <c r="G619" s="72">
        <v>0.08</v>
      </c>
      <c r="H619" s="61">
        <f t="shared" si="139"/>
        <v>3000</v>
      </c>
      <c r="I619" s="61">
        <f t="shared" si="140"/>
        <v>3240</v>
      </c>
      <c r="J619" s="52">
        <v>20</v>
      </c>
      <c r="K619" s="61">
        <v>300</v>
      </c>
      <c r="L619" s="72">
        <v>0.23</v>
      </c>
      <c r="M619" s="61">
        <f t="shared" si="141"/>
        <v>6000</v>
      </c>
      <c r="N619" s="61">
        <f t="shared" si="142"/>
        <v>7380</v>
      </c>
      <c r="O619" s="61">
        <f t="shared" si="143"/>
        <v>9000</v>
      </c>
      <c r="P619" s="61">
        <f t="shared" si="144"/>
        <v>10620</v>
      </c>
    </row>
    <row r="620" spans="1:16" x14ac:dyDescent="0.25">
      <c r="A620" s="44" t="s">
        <v>825</v>
      </c>
      <c r="B620" s="44"/>
      <c r="C620" s="44"/>
      <c r="D620" s="44"/>
      <c r="E620" s="50"/>
      <c r="F620" s="51"/>
      <c r="M620"/>
      <c r="N620" s="15" t="s">
        <v>324</v>
      </c>
      <c r="O620" s="43">
        <f>SUM(O613:O619)</f>
        <v>55400</v>
      </c>
      <c r="P620" s="43">
        <f>SUM(P613:P619)</f>
        <v>66132</v>
      </c>
    </row>
    <row r="621" spans="1:16" s="48" customFormat="1" x14ac:dyDescent="0.25">
      <c r="A621" s="153" t="s">
        <v>325</v>
      </c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O621" s="49"/>
      <c r="P621" s="49"/>
    </row>
    <row r="622" spans="1:16" s="48" customFormat="1" x14ac:dyDescent="0.25">
      <c r="A622" s="64" t="s">
        <v>326</v>
      </c>
      <c r="B622" s="65"/>
      <c r="C622" s="64"/>
      <c r="D622" s="65"/>
      <c r="E622" s="65"/>
      <c r="F622" s="17"/>
      <c r="G622" s="65"/>
      <c r="H622" s="17"/>
      <c r="I622" s="17"/>
      <c r="J622" s="65"/>
      <c r="K622" s="17"/>
      <c r="O622" s="49"/>
      <c r="P622" s="49"/>
    </row>
    <row r="623" spans="1:16" s="48" customFormat="1" x14ac:dyDescent="0.25">
      <c r="A623" s="66"/>
      <c r="B623" s="67"/>
      <c r="C623" s="66"/>
      <c r="D623" s="67"/>
      <c r="E623" s="67"/>
      <c r="F623" s="17"/>
      <c r="G623" s="67"/>
      <c r="H623" s="17"/>
      <c r="I623" s="17"/>
      <c r="J623" s="67"/>
      <c r="K623" s="17"/>
      <c r="O623" s="49"/>
      <c r="P623" s="49"/>
    </row>
    <row r="624" spans="1:16" s="48" customFormat="1" x14ac:dyDescent="0.25">
      <c r="A624" s="66" t="s">
        <v>841</v>
      </c>
      <c r="B624" s="67"/>
      <c r="C624" s="66"/>
      <c r="D624" s="67"/>
      <c r="E624" s="67"/>
      <c r="F624" s="17"/>
      <c r="G624" s="67"/>
      <c r="H624" s="17"/>
      <c r="I624" s="17"/>
      <c r="J624" s="67"/>
      <c r="K624" s="17"/>
      <c r="O624" s="49"/>
      <c r="P624" s="49"/>
    </row>
    <row r="625" spans="1:16" ht="67.5" x14ac:dyDescent="0.25">
      <c r="A625" s="58" t="s">
        <v>147</v>
      </c>
      <c r="B625" s="58" t="s">
        <v>148</v>
      </c>
      <c r="C625" s="58" t="s">
        <v>149</v>
      </c>
      <c r="D625" s="58" t="s">
        <v>150</v>
      </c>
      <c r="E625" s="45" t="s">
        <v>301</v>
      </c>
      <c r="F625" s="46" t="s">
        <v>309</v>
      </c>
      <c r="G625" s="47" t="s">
        <v>310</v>
      </c>
      <c r="H625" s="46" t="s">
        <v>311</v>
      </c>
      <c r="I625" s="46" t="s">
        <v>312</v>
      </c>
      <c r="J625" s="46" t="s">
        <v>313</v>
      </c>
      <c r="K625" s="46" t="s">
        <v>850</v>
      </c>
      <c r="L625" s="46" t="s">
        <v>310</v>
      </c>
      <c r="M625" s="46" t="s">
        <v>851</v>
      </c>
      <c r="N625" s="46" t="s">
        <v>852</v>
      </c>
      <c r="O625" s="46" t="s">
        <v>314</v>
      </c>
      <c r="P625" s="46" t="s">
        <v>315</v>
      </c>
    </row>
    <row r="626" spans="1:16" s="67" customFormat="1" x14ac:dyDescent="0.25">
      <c r="A626" s="74" t="s">
        <v>659</v>
      </c>
      <c r="B626" s="74" t="s">
        <v>660</v>
      </c>
      <c r="C626" s="74" t="s">
        <v>154</v>
      </c>
      <c r="D626" s="76" t="s">
        <v>649</v>
      </c>
      <c r="E626" s="77">
        <v>3</v>
      </c>
      <c r="F626" s="78">
        <v>4200</v>
      </c>
      <c r="G626" s="79">
        <v>0.08</v>
      </c>
      <c r="H626" s="61">
        <f>F626*E626</f>
        <v>12600</v>
      </c>
      <c r="I626" s="61">
        <f>H626*1.08</f>
        <v>13608</v>
      </c>
      <c r="J626" s="52">
        <v>40</v>
      </c>
      <c r="K626" s="61">
        <v>300</v>
      </c>
      <c r="L626" s="72">
        <v>0.23</v>
      </c>
      <c r="M626" s="53">
        <f>K626*J626</f>
        <v>12000</v>
      </c>
      <c r="N626" s="52">
        <f>M626*1.23</f>
        <v>14760</v>
      </c>
      <c r="O626" s="52">
        <f>M626+H626</f>
        <v>24600</v>
      </c>
      <c r="P626" s="52">
        <f>N626+I626</f>
        <v>28368</v>
      </c>
    </row>
    <row r="627" spans="1:16" s="67" customFormat="1" x14ac:dyDescent="0.25">
      <c r="A627" s="52" t="s">
        <v>751</v>
      </c>
      <c r="B627" s="52" t="s">
        <v>750</v>
      </c>
      <c r="C627" s="52" t="s">
        <v>266</v>
      </c>
      <c r="D627" s="52" t="s">
        <v>823</v>
      </c>
      <c r="E627" s="52">
        <v>2</v>
      </c>
      <c r="F627" s="61">
        <v>3500</v>
      </c>
      <c r="G627" s="72">
        <v>0.08</v>
      </c>
      <c r="H627" s="117">
        <f>F627*E627</f>
        <v>7000</v>
      </c>
      <c r="I627" s="78">
        <f>H627*1.08</f>
        <v>7560.0000000000009</v>
      </c>
      <c r="J627" s="77">
        <v>40</v>
      </c>
      <c r="K627" s="78">
        <v>300</v>
      </c>
      <c r="L627" s="79">
        <v>0.23</v>
      </c>
      <c r="M627" s="77">
        <f>K627*J627</f>
        <v>12000</v>
      </c>
      <c r="N627" s="77">
        <f>M627*1.23</f>
        <v>14760</v>
      </c>
      <c r="O627" s="77">
        <f>M627+H627</f>
        <v>19000</v>
      </c>
      <c r="P627" s="77">
        <f>N627+I627</f>
        <v>22320</v>
      </c>
    </row>
    <row r="628" spans="1:16" s="59" customFormat="1" x14ac:dyDescent="0.25">
      <c r="A628" s="37" t="s">
        <v>826</v>
      </c>
      <c r="B628" s="37"/>
      <c r="C628" s="37"/>
      <c r="D628" s="37"/>
      <c r="E628" s="37"/>
      <c r="F628" s="14"/>
      <c r="G628" s="37"/>
      <c r="H628" s="60"/>
      <c r="I628" s="60"/>
      <c r="K628" s="60"/>
      <c r="M628" s="60"/>
      <c r="N628" s="15" t="s">
        <v>324</v>
      </c>
      <c r="O628" s="8">
        <f>SUM(O626:O627)</f>
        <v>43600</v>
      </c>
      <c r="P628" s="8">
        <f>SUM(P626:P627)</f>
        <v>50688</v>
      </c>
    </row>
    <row r="629" spans="1:16" s="37" customFormat="1" x14ac:dyDescent="0.25">
      <c r="A629" s="153" t="s">
        <v>325</v>
      </c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M629" s="14"/>
      <c r="N629" s="14"/>
      <c r="O629" s="14"/>
      <c r="P629" s="14"/>
    </row>
    <row r="630" spans="1:16" x14ac:dyDescent="0.25">
      <c r="A630" s="64" t="s">
        <v>326</v>
      </c>
      <c r="B630" s="65"/>
      <c r="C630" s="64"/>
      <c r="D630" s="65"/>
      <c r="E630" s="65"/>
      <c r="F630" s="17"/>
      <c r="G630" s="65"/>
      <c r="H630" s="17"/>
      <c r="I630" s="17"/>
      <c r="J630" s="65"/>
      <c r="K630" s="17"/>
    </row>
    <row r="631" spans="1:16" x14ac:dyDescent="0.25">
      <c r="A631" s="66"/>
      <c r="B631" s="67"/>
      <c r="C631" s="66"/>
      <c r="D631" s="67"/>
      <c r="E631" s="67"/>
      <c r="F631" s="17"/>
      <c r="G631" s="67"/>
      <c r="H631" s="17"/>
      <c r="I631" s="17"/>
      <c r="J631" s="67"/>
      <c r="K631" s="17"/>
    </row>
    <row r="632" spans="1:16" x14ac:dyDescent="0.25">
      <c r="A632" s="66" t="s">
        <v>842</v>
      </c>
      <c r="B632" s="67"/>
      <c r="C632" s="66"/>
      <c r="D632" s="67"/>
      <c r="E632" s="67"/>
      <c r="F632" s="17"/>
      <c r="G632" s="67"/>
      <c r="H632" s="17"/>
      <c r="I632" s="17"/>
      <c r="J632" s="67"/>
      <c r="K632" s="17"/>
    </row>
    <row r="633" spans="1:16" ht="67.5" x14ac:dyDescent="0.25">
      <c r="A633" s="54" t="s">
        <v>147</v>
      </c>
      <c r="B633" s="54" t="s">
        <v>148</v>
      </c>
      <c r="C633" s="54" t="s">
        <v>149</v>
      </c>
      <c r="D633" s="54" t="s">
        <v>150</v>
      </c>
      <c r="E633" s="22" t="s">
        <v>301</v>
      </c>
      <c r="F633" s="23" t="s">
        <v>309</v>
      </c>
      <c r="G633" s="24" t="s">
        <v>310</v>
      </c>
      <c r="H633" s="23" t="s">
        <v>311</v>
      </c>
      <c r="I633" s="23" t="s">
        <v>312</v>
      </c>
      <c r="J633" s="23" t="s">
        <v>313</v>
      </c>
      <c r="K633" s="23" t="s">
        <v>850</v>
      </c>
      <c r="L633" s="23" t="s">
        <v>310</v>
      </c>
      <c r="M633" s="23" t="s">
        <v>851</v>
      </c>
      <c r="N633" s="23" t="s">
        <v>852</v>
      </c>
      <c r="O633" s="23" t="s">
        <v>314</v>
      </c>
      <c r="P633" s="23" t="s">
        <v>315</v>
      </c>
    </row>
    <row r="634" spans="1:16" s="67" customFormat="1" x14ac:dyDescent="0.25">
      <c r="A634" s="70" t="s">
        <v>671</v>
      </c>
      <c r="B634" s="70" t="s">
        <v>792</v>
      </c>
      <c r="C634" s="70" t="s">
        <v>182</v>
      </c>
      <c r="D634" s="71" t="s">
        <v>674</v>
      </c>
      <c r="E634" s="52">
        <v>3</v>
      </c>
      <c r="F634" s="61">
        <v>150</v>
      </c>
      <c r="G634" s="72">
        <v>0.23</v>
      </c>
      <c r="H634" s="61">
        <f>F634*E634</f>
        <v>450</v>
      </c>
      <c r="I634" s="61">
        <f>H634*1.23</f>
        <v>553.5</v>
      </c>
      <c r="J634" s="52">
        <v>10</v>
      </c>
      <c r="K634" s="61">
        <v>150</v>
      </c>
      <c r="L634" s="72">
        <v>0.23</v>
      </c>
      <c r="M634" s="61">
        <f>K634*J634</f>
        <v>1500</v>
      </c>
      <c r="N634" s="61">
        <f>M634*1.23</f>
        <v>1845</v>
      </c>
      <c r="O634" s="61">
        <f>M634+H634</f>
        <v>1950</v>
      </c>
      <c r="P634" s="61">
        <f>N634+I634</f>
        <v>2398.5</v>
      </c>
    </row>
    <row r="635" spans="1:16" s="67" customFormat="1" x14ac:dyDescent="0.25">
      <c r="A635" s="70" t="s">
        <v>671</v>
      </c>
      <c r="B635" s="70" t="s">
        <v>672</v>
      </c>
      <c r="C635" s="70" t="s">
        <v>673</v>
      </c>
      <c r="D635" s="71" t="s">
        <v>674</v>
      </c>
      <c r="E635" s="52">
        <v>3</v>
      </c>
      <c r="F635" s="61">
        <v>150</v>
      </c>
      <c r="G635" s="72">
        <v>0.23</v>
      </c>
      <c r="H635" s="61">
        <f>F635*E635</f>
        <v>450</v>
      </c>
      <c r="I635" s="61">
        <f>H635*1.23</f>
        <v>553.5</v>
      </c>
      <c r="J635" s="52">
        <v>10</v>
      </c>
      <c r="K635" s="61">
        <v>150</v>
      </c>
      <c r="L635" s="72">
        <v>0.23</v>
      </c>
      <c r="M635" s="61">
        <f>K635*J635</f>
        <v>1500</v>
      </c>
      <c r="N635" s="61">
        <f>M635*1.23</f>
        <v>1845</v>
      </c>
      <c r="O635" s="61">
        <f>M635+H635</f>
        <v>1950</v>
      </c>
      <c r="P635" s="61">
        <f>N635+I635</f>
        <v>2398.5</v>
      </c>
    </row>
    <row r="636" spans="1:16" x14ac:dyDescent="0.25">
      <c r="A636" t="s">
        <v>827</v>
      </c>
      <c r="B636" s="4"/>
      <c r="C636"/>
      <c r="E636" s="11"/>
      <c r="G636" s="11"/>
      <c r="J636" s="11"/>
      <c r="L636" s="11"/>
      <c r="N636" s="15" t="s">
        <v>324</v>
      </c>
      <c r="O636" s="8">
        <f>SUM(O634:O635)</f>
        <v>3900</v>
      </c>
      <c r="P636" s="8">
        <f>SUM(P634:P635)</f>
        <v>4797</v>
      </c>
    </row>
    <row r="637" spans="1:16" x14ac:dyDescent="0.25">
      <c r="A637" s="153" t="s">
        <v>325</v>
      </c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</row>
    <row r="638" spans="1:16" x14ac:dyDescent="0.25">
      <c r="A638" s="64" t="s">
        <v>326</v>
      </c>
      <c r="B638" s="65"/>
      <c r="C638" s="64"/>
      <c r="D638" s="65"/>
      <c r="E638" s="65"/>
      <c r="F638" s="17"/>
      <c r="G638" s="65"/>
      <c r="H638" s="17"/>
      <c r="I638" s="17"/>
      <c r="J638" s="65"/>
      <c r="K638" s="17"/>
    </row>
  </sheetData>
  <mergeCells count="37">
    <mergeCell ref="A629:K629"/>
    <mergeCell ref="A637:K637"/>
    <mergeCell ref="A581:K581"/>
    <mergeCell ref="A589:K589"/>
    <mergeCell ref="A601:K601"/>
    <mergeCell ref="A608:K608"/>
    <mergeCell ref="A621:K621"/>
    <mergeCell ref="A544:K544"/>
    <mergeCell ref="A554:K554"/>
    <mergeCell ref="A562:K562"/>
    <mergeCell ref="A573:K573"/>
    <mergeCell ref="A390:K390"/>
    <mergeCell ref="A502:K502"/>
    <mergeCell ref="A511:K511"/>
    <mergeCell ref="A521:K521"/>
    <mergeCell ref="A531:K531"/>
    <mergeCell ref="M128:N128"/>
    <mergeCell ref="M274:N274"/>
    <mergeCell ref="M305:N305"/>
    <mergeCell ref="M250:N250"/>
    <mergeCell ref="A345:K345"/>
    <mergeCell ref="A305:K305"/>
    <mergeCell ref="A274:K274"/>
    <mergeCell ref="A383:K383"/>
    <mergeCell ref="B362:L362"/>
    <mergeCell ref="A333:K333"/>
    <mergeCell ref="A322:K322"/>
    <mergeCell ref="A8:K8"/>
    <mergeCell ref="A46:K46"/>
    <mergeCell ref="A35:K35"/>
    <mergeCell ref="A25:K25"/>
    <mergeCell ref="A250:K250"/>
    <mergeCell ref="A101:K101"/>
    <mergeCell ref="A66:K66"/>
    <mergeCell ref="A128:K128"/>
    <mergeCell ref="A109:K109"/>
    <mergeCell ref="A116:K116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Przetarg</vt:lpstr>
      <vt:lpstr>Przetarg!Obszar_wydruku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Abako</dc:creator>
  <cp:lastModifiedBy>Agnieszka Pancechowska</cp:lastModifiedBy>
  <cp:lastPrinted>2024-01-17T12:15:06Z</cp:lastPrinted>
  <dcterms:created xsi:type="dcterms:W3CDTF">2022-04-15T10:01:45Z</dcterms:created>
  <dcterms:modified xsi:type="dcterms:W3CDTF">2024-02-22T10:21:36Z</dcterms:modified>
</cp:coreProperties>
</file>