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zał nr 2  ZP 220 06 24" sheetId="1" r:id="rId1"/>
  </sheets>
  <definedNames>
    <definedName name="_xlnm.Print_Area" localSheetId="0">'zał nr 2  ZP 220 06 24'!$A$1:$M$18</definedName>
  </definedNames>
  <calcPr fullCalcOnLoad="1"/>
</workbook>
</file>

<file path=xl/sharedStrings.xml><?xml version="1.0" encoding="utf-8"?>
<sst xmlns="http://schemas.openxmlformats.org/spreadsheetml/2006/main" count="75" uniqueCount="44">
  <si>
    <t>Lp.</t>
  </si>
  <si>
    <t>JM</t>
  </si>
  <si>
    <t>Cena jednostkowa brutto</t>
  </si>
  <si>
    <t>Wartość brutto</t>
  </si>
  <si>
    <t>Wartość netto</t>
  </si>
  <si>
    <t>sztuka</t>
  </si>
  <si>
    <t>Wymagania</t>
  </si>
  <si>
    <t>x</t>
  </si>
  <si>
    <t>Wskaźnik chemiczny taśmowy do sterylizacji plazmowej</t>
  </si>
  <si>
    <t>Wskaźnik biologiczny do sterylizacji plazmowej</t>
  </si>
  <si>
    <t>Numer katalogowy</t>
  </si>
  <si>
    <t>Zadanie nr 1</t>
  </si>
  <si>
    <t>Opis</t>
  </si>
  <si>
    <t xml:space="preserve">Cena jednostkowa netto </t>
  </si>
  <si>
    <t>VAT (%)</t>
  </si>
  <si>
    <t>Nawa producenta i nazwa wyrobu</t>
  </si>
  <si>
    <t>Ilość sztuk w opakowaniu</t>
  </si>
  <si>
    <t>Razem wartość materiałów</t>
  </si>
  <si>
    <t>Kompatybilny z autoczytnikiem do inkubowania wskaźników biologicznych 3M 390G będącym na wyposażeniu zamawiającego. O szybkim odczycie do tlenku etylenu. Zapewniający oststeczny odczyt wyniku negatywnego po 4 godzinach inkubacji. Odczyt wskaźnika automatyczny w autoczytniku. Opisy wskaźników w języku polskim. Każdy pojedynczy zestaw zawierający jeden wskaźnik stosowany jako kontrola pozytywna wsaźników. W opakowaniu 25 zestawów i 25 kontroli.</t>
  </si>
  <si>
    <t>Kaseta Sterrad 100NX</t>
  </si>
  <si>
    <t>Kaseta do sterylizatora plazmowego Sterrad 100NX zawierająca czynnik sterylizujący 58-59,6% nadtlenku wodoru. Kaseta zabezpieczona wskaźnikiem chemicznym obrazującym ewentualną ekspozycję nadtlenku wodoru. Opakowanie max 2 sztuki.</t>
  </si>
  <si>
    <t>Zamawiana ilość na 24 miesiące (JM)</t>
  </si>
  <si>
    <t>Biologiczny zestaw testowy do sterylizacji parowej</t>
  </si>
  <si>
    <t>Kompatybilny z autoczytnikiem do inkubowania wskaźników biologicznych do sterylizacji parą wodną 3M 490 będącym na wyposażeniu zamawiającego. O szybkim odczycie do pary wodnej. Zapewniający ostateczny odczyt wyniku negatywnego po 24 minutach inkubacji. Zawierający wskaźnik biologiczy i kartę ze wskaźnikiem chemicznym do opisu cyklu. Wskaźnik posiadający wewnętrzny system kruszenia ampułki nie wymagający użycia zewnętrznego "kruszera". Wykrycie przez odczyt automatyczny fluorescencji w autoczytniku. Na fiolce repozycjonowalna nierwąca się naklejka z miejscem do opisu oraz wskaźnik chemiczny. W opakowaniu 24 zestawy testowe i 5 wskaźników kontrolnych.</t>
  </si>
  <si>
    <t>Integrator parowy wskaźnik chemiczny typu V do sterylizacji parowej</t>
  </si>
  <si>
    <t>Wskaźnik do kontroli procesu sterylizacji parowej z przesuwalną substancją wskaźnikową. Spełniający normę PN-EN 867. Do zastosowania we wszystkich cyklach sterylizacji parą wodną. Nie wymagający interpretacji zmiany koloru. W opakowaniu maksymalnie 500 sztuk.</t>
  </si>
  <si>
    <t>Wskaźnik chemiczny paskowy do sterylizacji parowej</t>
  </si>
  <si>
    <t>Wieloparametrowy wskaźnik chemiczny typu 4 do pary wodnej. O liniowym ułożeniu substancji wskaźnikowej. Do zastosowania we wszystkich rodzajach pakietów bez konieczności umieszczania go w dodatkowym opakowaniu papierowo-foliowym chroniącym przed zabrudzeniem. Spełniający normę PN-EN 867. W opakowaniu jednostkowym maksymalnie 500 sztuk.</t>
  </si>
  <si>
    <t>Wskaźnik do sterylizacji BOWIE DICK pakiet gotowy jednorazowy</t>
  </si>
  <si>
    <t>Pakiet jednokrotnego użytku typu Bowie-Dick, stymulujący pakiet porowaty, nowej technologii z dodatkowym osobnym arkuszem wczesnego ostrzegania, wykrywającym nieprawidłowości wyniku arkusza testowego. Bez zawartości ołowiu. Arkusze testowy i wczesnego ostrzegania zapewniające łatwą i jednoznaczną interpretację wyniku. Zmiana koloru z żółtego na czarny. Spełniający normę PN-EN 867. W opakowaniu jednostkowym maksymalnie 10 sztuk.</t>
  </si>
  <si>
    <t xml:space="preserve">Biologiczny wskaźnik do sterylizacji parowej cykle 121 C </t>
  </si>
  <si>
    <t>Biologiczny zestaw testowy do sterylizacji  tlenkm etylenu</t>
  </si>
  <si>
    <t>Wskaźnik chemiczny paskowy do sterylizacji tlenkiem etylenu</t>
  </si>
  <si>
    <t>Wieloparametrowy wskaźnik chemiczny typu IV do tlenku etylenu. O liniowym ułożeniu substancji wskaźnikowej. Zmiana koloru łatwa do interpretacji bez konieczności umieszczania go w dodatkowym opakowaniu papierowo-foliowym chroniącym przed zabrudzeniem. Spełniający normę PN-EN 867. W opakowaniu jednostkowym maksymalnie 500 sztuk.</t>
  </si>
  <si>
    <t>W pełni kompatybilny ze sterylizatorem plazmowym Sterrad 100NX. Fiolkowy wskaźnik biologiczny z ostatecznym odczytem wyniku negatywnego/zabicie bakterii po 24 minutach inkubacji. Wykrycie przez odczyt automatyczny fluorescencji w autoczytniku. Wskaźnik posiadający wewnętrzny system kruszenia ampułki nie wymagający użycia zewnętrznego "kruszenia". Na fiolce repozycjonowalna, nie rwąca się nalepka z miejscem do opisu oraz wskaźnik chemiczny. Do odczytu w autoczytniku 490H Attest Auto Reader H2O2 BI będącym na wyposażeniu zamawiającego. W opakowaniu maksymalnie 50 testów.</t>
  </si>
  <si>
    <t>Wskaźnik chemiczny paskowy wieloparametrowy do sterylizacji plazmowej</t>
  </si>
  <si>
    <t xml:space="preserve">Wskaźnik chemiczny paskowy TYP IV do sterylizacji plazmowej 
</t>
  </si>
  <si>
    <t xml:space="preserve">Wskaźnik chemiczny paskowy do sterylizacji plazmowej w pełni kompatybilny ze sterylizatorem plazmowym Sterrad 100 NX. W opakowaniu jednostkowym maksymalnie 250 sztuk.  
</t>
  </si>
  <si>
    <t>W pełni kompatybilny ze sterylizatorem plazmowym Sterrad 100. Długość jednej rolki 55 metrów (+/-1metr).</t>
  </si>
  <si>
    <t>zestaw (24 +5)</t>
  </si>
  <si>
    <t>zestaw (25 + 25)</t>
  </si>
  <si>
    <t>Zadanie nr 2</t>
  </si>
  <si>
    <t>Wieloparametrowy wskaźnik chemiczny, typ 4, do sterylizacji nadtlenkiem wodoru. Substancja wskaźnikowa w okienku odczytu podzielonym na dwa pola akceptacji (wynik nieprawidłowy/ prawidłowy), zmieniająca kolor np. z niebieskiego na różowy. Technologia odczytu umożliwiająca kontrolę penetracji nadtlenku wodoru przez pola odczytu. W opakowaniu jednostkowym maksymalnie 250 sztuk.</t>
  </si>
  <si>
    <t>Biologiczny zestaw testowy o szybkim odczycie do sterylizaji parowej, symulujący narzędzie rurowe, zawierający wskaźnik biologiczny. Do każdego pojedynczego zestawu dołączony jeden wskaźnik stosowany jako kontrola pozytywna wskaźników. Wykrycie aktywności metabolicznej spor/wynik pozytywny po ok 60- 120 min. inkubacji. Wskaźnik biologiczny zapewniający ostateczny odczyt wyniku negatywnego po 4 godzinach inkubacji. Odczyt automatyczny fluorescencyjny w autoczytniku widoczny za pomocą znaku "+" lub "-". Na fiolce repozycjonowalna nierwąca się naklejka ze wskaźnikiem chemicznym i miejscem do opisu. Zgodność wskaźnika znajdującego się w zestawie z normą referencyjną potwierdzona certyfikatem niezależnej jednostki notyfikowanej. Opakowanie : 25zestawów + 25 fiolek (50 szt). Kompatybilność wskaźnika z autoczytnikiem posiadanym przez szpital 3M Auto Reader.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</si>
</sst>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\ _z_ł"/>
    <numFmt numFmtId="166" formatCode="#,##0.000\ _z_ł"/>
    <numFmt numFmtId="167" formatCode="0.000"/>
    <numFmt numFmtId="168" formatCode="#,##0.0000\ _z_ł"/>
    <numFmt numFmtId="169" formatCode="#,##0.00000\ _z_ł"/>
    <numFmt numFmtId="170" formatCode="#,##0.000000\ _z_ł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7">
    <font>
      <sz val="10"/>
      <name val="Arial CE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1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left" vertical="center" wrapText="1"/>
    </xf>
    <xf numFmtId="165" fontId="1" fillId="0" borderId="12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right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64" fontId="3" fillId="0" borderId="12" xfId="0" applyNumberFormat="1" applyFont="1" applyFill="1" applyBorder="1" applyAlignment="1" applyProtection="1">
      <alignment horizontal="center" vertical="center" wrapText="1"/>
      <protection/>
    </xf>
    <xf numFmtId="164" fontId="3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Font="1" applyBorder="1" applyAlignment="1">
      <alignment horizontal="left" vertical="top" wrapText="1"/>
    </xf>
    <xf numFmtId="164" fontId="3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/>
    </xf>
    <xf numFmtId="4" fontId="2" fillId="0" borderId="0" xfId="0" applyNumberFormat="1" applyFont="1" applyAlignment="1">
      <alignment/>
    </xf>
    <xf numFmtId="0" fontId="3" fillId="0" borderId="12" xfId="0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view="pageLayout" workbookViewId="0" topLeftCell="A7">
      <selection activeCell="M22" sqref="M21:M22"/>
    </sheetView>
  </sheetViews>
  <sheetFormatPr defaultColWidth="9.00390625" defaultRowHeight="12.75"/>
  <cols>
    <col min="1" max="1" width="2.75390625" style="2" bestFit="1" customWidth="1"/>
    <col min="2" max="2" width="16.375" style="34" customWidth="1"/>
    <col min="3" max="3" width="31.75390625" style="3" customWidth="1"/>
    <col min="4" max="4" width="6.625" style="1" bestFit="1" customWidth="1"/>
    <col min="5" max="5" width="9.25390625" style="1" bestFit="1" customWidth="1"/>
    <col min="6" max="6" width="10.625" style="1" bestFit="1" customWidth="1"/>
    <col min="7" max="7" width="11.25390625" style="1" bestFit="1" customWidth="1"/>
    <col min="8" max="8" width="4.75390625" style="1" customWidth="1"/>
    <col min="9" max="9" width="8.625" style="1" bestFit="1" customWidth="1"/>
    <col min="10" max="10" width="10.875" style="1" bestFit="1" customWidth="1"/>
    <col min="11" max="11" width="7.875" style="1" customWidth="1"/>
    <col min="12" max="12" width="7.625" style="1" bestFit="1" customWidth="1"/>
    <col min="13" max="13" width="7.75390625" style="1" customWidth="1"/>
    <col min="14" max="16384" width="9.125" style="1" customWidth="1"/>
  </cols>
  <sheetData>
    <row r="1" spans="1:13" ht="18" customHeight="1">
      <c r="A1" s="47" t="s">
        <v>11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4" s="9" customFormat="1" ht="52.5">
      <c r="A2" s="6" t="s">
        <v>0</v>
      </c>
      <c r="B2" s="33" t="s">
        <v>12</v>
      </c>
      <c r="C2" s="6" t="s">
        <v>6</v>
      </c>
      <c r="D2" s="7" t="s">
        <v>1</v>
      </c>
      <c r="E2" s="6" t="s">
        <v>21</v>
      </c>
      <c r="F2" s="6" t="s">
        <v>13</v>
      </c>
      <c r="G2" s="6" t="s">
        <v>4</v>
      </c>
      <c r="H2" s="6" t="s">
        <v>14</v>
      </c>
      <c r="I2" s="6" t="s">
        <v>2</v>
      </c>
      <c r="J2" s="6" t="s">
        <v>3</v>
      </c>
      <c r="K2" s="6" t="s">
        <v>15</v>
      </c>
      <c r="L2" s="6" t="s">
        <v>10</v>
      </c>
      <c r="M2" s="6" t="s">
        <v>16</v>
      </c>
      <c r="N2" s="8"/>
    </row>
    <row r="3" spans="1:14" s="18" customFormat="1" ht="157.5" customHeight="1">
      <c r="A3" s="14">
        <v>1</v>
      </c>
      <c r="B3" s="21" t="s">
        <v>22</v>
      </c>
      <c r="C3" s="39" t="s">
        <v>23</v>
      </c>
      <c r="D3" s="14" t="s">
        <v>39</v>
      </c>
      <c r="E3" s="12">
        <v>600</v>
      </c>
      <c r="F3" s="13"/>
      <c r="G3" s="13"/>
      <c r="H3" s="14">
        <v>23</v>
      </c>
      <c r="I3" s="15">
        <f>F3+23%*F3</f>
        <v>0</v>
      </c>
      <c r="J3" s="15">
        <f>G3+23%*G3</f>
        <v>0</v>
      </c>
      <c r="K3" s="15"/>
      <c r="L3" s="15"/>
      <c r="M3" s="16"/>
      <c r="N3" s="17"/>
    </row>
    <row r="4" spans="1:14" s="18" customFormat="1" ht="135">
      <c r="A4" s="14">
        <v>2</v>
      </c>
      <c r="B4" s="21" t="s">
        <v>31</v>
      </c>
      <c r="C4" s="38" t="s">
        <v>18</v>
      </c>
      <c r="D4" s="20" t="s">
        <v>40</v>
      </c>
      <c r="E4" s="20">
        <v>50</v>
      </c>
      <c r="F4" s="13"/>
      <c r="G4" s="13"/>
      <c r="H4" s="14">
        <v>23</v>
      </c>
      <c r="I4" s="15">
        <f aca="true" t="shared" si="0" ref="I4:I13">F4+23%*F4</f>
        <v>0</v>
      </c>
      <c r="J4" s="15">
        <f aca="true" t="shared" si="1" ref="J4:J13">G4+23%*G4</f>
        <v>0</v>
      </c>
      <c r="K4" s="15"/>
      <c r="L4" s="15"/>
      <c r="M4" s="16"/>
      <c r="N4" s="17"/>
    </row>
    <row r="5" spans="1:14" s="18" customFormat="1" ht="258.75">
      <c r="A5" s="14">
        <v>3</v>
      </c>
      <c r="B5" s="22" t="s">
        <v>30</v>
      </c>
      <c r="C5" s="35" t="s">
        <v>43</v>
      </c>
      <c r="D5" s="14" t="s">
        <v>40</v>
      </c>
      <c r="E5" s="12">
        <v>30</v>
      </c>
      <c r="F5" s="13"/>
      <c r="G5" s="13">
        <f aca="true" t="shared" si="2" ref="G5:G13">E5*F5</f>
        <v>0</v>
      </c>
      <c r="H5" s="14">
        <v>23</v>
      </c>
      <c r="I5" s="15">
        <f t="shared" si="0"/>
        <v>0</v>
      </c>
      <c r="J5" s="15">
        <f t="shared" si="1"/>
        <v>0</v>
      </c>
      <c r="K5" s="15"/>
      <c r="L5" s="15"/>
      <c r="M5" s="16"/>
      <c r="N5" s="17"/>
    </row>
    <row r="6" spans="1:14" s="18" customFormat="1" ht="78.75">
      <c r="A6" s="14">
        <v>4</v>
      </c>
      <c r="B6" s="22" t="s">
        <v>24</v>
      </c>
      <c r="C6" s="38" t="s">
        <v>25</v>
      </c>
      <c r="D6" s="14" t="s">
        <v>5</v>
      </c>
      <c r="E6" s="12">
        <v>20000</v>
      </c>
      <c r="F6" s="13"/>
      <c r="G6" s="13">
        <f t="shared" si="2"/>
        <v>0</v>
      </c>
      <c r="H6" s="14">
        <v>23</v>
      </c>
      <c r="I6" s="15">
        <f t="shared" si="0"/>
        <v>0</v>
      </c>
      <c r="J6" s="15">
        <f t="shared" si="1"/>
        <v>0</v>
      </c>
      <c r="K6" s="15"/>
      <c r="L6" s="15"/>
      <c r="M6" s="16"/>
      <c r="N6" s="17"/>
    </row>
    <row r="7" spans="1:14" s="18" customFormat="1" ht="101.25">
      <c r="A7" s="14">
        <v>5</v>
      </c>
      <c r="B7" s="21" t="s">
        <v>26</v>
      </c>
      <c r="C7" s="38" t="s">
        <v>27</v>
      </c>
      <c r="D7" s="14" t="s">
        <v>5</v>
      </c>
      <c r="E7" s="12">
        <v>400000</v>
      </c>
      <c r="F7" s="13"/>
      <c r="G7" s="13"/>
      <c r="H7" s="14">
        <v>23</v>
      </c>
      <c r="I7" s="15">
        <f t="shared" si="0"/>
        <v>0</v>
      </c>
      <c r="J7" s="15">
        <f t="shared" si="1"/>
        <v>0</v>
      </c>
      <c r="K7" s="15"/>
      <c r="L7" s="15"/>
      <c r="M7" s="16"/>
      <c r="N7" s="17"/>
    </row>
    <row r="8" spans="1:14" s="18" customFormat="1" ht="101.25">
      <c r="A8" s="14">
        <v>6</v>
      </c>
      <c r="B8" s="21" t="s">
        <v>32</v>
      </c>
      <c r="C8" s="38" t="s">
        <v>33</v>
      </c>
      <c r="D8" s="20" t="s">
        <v>5</v>
      </c>
      <c r="E8" s="45">
        <v>50000</v>
      </c>
      <c r="F8" s="13"/>
      <c r="G8" s="13"/>
      <c r="H8" s="14">
        <v>23</v>
      </c>
      <c r="I8" s="15">
        <f t="shared" si="0"/>
        <v>0</v>
      </c>
      <c r="J8" s="15">
        <f t="shared" si="1"/>
        <v>0</v>
      </c>
      <c r="K8" s="15"/>
      <c r="L8" s="15"/>
      <c r="M8" s="16"/>
      <c r="N8" s="17"/>
    </row>
    <row r="9" spans="1:14" s="18" customFormat="1" ht="135">
      <c r="A9" s="14">
        <v>7</v>
      </c>
      <c r="B9" s="21" t="s">
        <v>28</v>
      </c>
      <c r="C9" s="38" t="s">
        <v>29</v>
      </c>
      <c r="D9" s="19" t="s">
        <v>5</v>
      </c>
      <c r="E9" s="19">
        <v>4600</v>
      </c>
      <c r="F9" s="13"/>
      <c r="G9" s="13"/>
      <c r="H9" s="14">
        <v>23</v>
      </c>
      <c r="I9" s="15">
        <f t="shared" si="0"/>
        <v>0</v>
      </c>
      <c r="J9" s="15">
        <f t="shared" si="1"/>
        <v>0</v>
      </c>
      <c r="K9" s="15"/>
      <c r="L9" s="15"/>
      <c r="M9" s="16"/>
      <c r="N9" s="17"/>
    </row>
    <row r="10" spans="1:14" ht="180">
      <c r="A10" s="23">
        <v>8</v>
      </c>
      <c r="B10" s="24" t="s">
        <v>9</v>
      </c>
      <c r="C10" s="37" t="s">
        <v>34</v>
      </c>
      <c r="D10" s="23" t="s">
        <v>5</v>
      </c>
      <c r="E10" s="25">
        <v>6000</v>
      </c>
      <c r="F10" s="27"/>
      <c r="G10" s="13">
        <f t="shared" si="2"/>
        <v>0</v>
      </c>
      <c r="H10" s="14">
        <v>23</v>
      </c>
      <c r="I10" s="28">
        <f t="shared" si="0"/>
        <v>0</v>
      </c>
      <c r="J10" s="15">
        <f t="shared" si="1"/>
        <v>0</v>
      </c>
      <c r="K10" s="41"/>
      <c r="L10" s="26"/>
      <c r="M10" s="26"/>
      <c r="N10" s="29"/>
    </row>
    <row r="11" spans="1:14" ht="112.5">
      <c r="A11" s="23">
        <v>9</v>
      </c>
      <c r="B11" s="24" t="s">
        <v>35</v>
      </c>
      <c r="C11" s="37" t="s">
        <v>42</v>
      </c>
      <c r="D11" s="23" t="s">
        <v>5</v>
      </c>
      <c r="E11" s="25">
        <v>16000</v>
      </c>
      <c r="F11" s="27"/>
      <c r="G11" s="13">
        <f t="shared" si="2"/>
        <v>0</v>
      </c>
      <c r="H11" s="14">
        <v>23</v>
      </c>
      <c r="I11" s="28">
        <f t="shared" si="0"/>
        <v>0</v>
      </c>
      <c r="J11" s="15">
        <f t="shared" si="1"/>
        <v>0</v>
      </c>
      <c r="K11" s="41"/>
      <c r="L11" s="26"/>
      <c r="M11" s="26"/>
      <c r="N11" s="29"/>
    </row>
    <row r="12" spans="1:14" ht="67.5">
      <c r="A12" s="23">
        <v>10</v>
      </c>
      <c r="B12" s="24" t="s">
        <v>36</v>
      </c>
      <c r="C12" s="37" t="s">
        <v>37</v>
      </c>
      <c r="D12" s="23" t="s">
        <v>5</v>
      </c>
      <c r="E12" s="25">
        <v>8000</v>
      </c>
      <c r="F12" s="27"/>
      <c r="G12" s="13">
        <f t="shared" si="2"/>
        <v>0</v>
      </c>
      <c r="H12" s="14">
        <v>23</v>
      </c>
      <c r="I12" s="28">
        <f t="shared" si="0"/>
        <v>0</v>
      </c>
      <c r="J12" s="15">
        <f t="shared" si="1"/>
        <v>0</v>
      </c>
      <c r="K12" s="41"/>
      <c r="L12" s="26"/>
      <c r="M12" s="26"/>
      <c r="N12" s="29"/>
    </row>
    <row r="13" spans="1:14" ht="48">
      <c r="A13" s="23">
        <v>11</v>
      </c>
      <c r="B13" s="21" t="s">
        <v>8</v>
      </c>
      <c r="C13" s="38" t="s">
        <v>38</v>
      </c>
      <c r="D13" s="30" t="s">
        <v>5</v>
      </c>
      <c r="E13" s="30">
        <v>72</v>
      </c>
      <c r="F13" s="30"/>
      <c r="G13" s="13">
        <f t="shared" si="2"/>
        <v>0</v>
      </c>
      <c r="H13" s="14">
        <v>23</v>
      </c>
      <c r="I13" s="28">
        <f t="shared" si="0"/>
        <v>0</v>
      </c>
      <c r="J13" s="15">
        <f t="shared" si="1"/>
        <v>0</v>
      </c>
      <c r="K13" s="41"/>
      <c r="L13" s="31"/>
      <c r="M13" s="31"/>
      <c r="N13" s="30"/>
    </row>
    <row r="14" spans="1:14" ht="12.75">
      <c r="A14" s="46" t="s">
        <v>17</v>
      </c>
      <c r="B14" s="46"/>
      <c r="C14" s="46"/>
      <c r="D14" s="46"/>
      <c r="E14" s="46"/>
      <c r="F14" s="46"/>
      <c r="G14" s="31">
        <f>SUM(G3:G13)</f>
        <v>0</v>
      </c>
      <c r="H14" s="31" t="s">
        <v>7</v>
      </c>
      <c r="I14" s="40" t="s">
        <v>7</v>
      </c>
      <c r="J14" s="32">
        <f>G14+23%*G14</f>
        <v>0</v>
      </c>
      <c r="K14" s="31" t="s">
        <v>7</v>
      </c>
      <c r="L14" s="40" t="s">
        <v>7</v>
      </c>
      <c r="M14" s="31"/>
      <c r="N14" s="30"/>
    </row>
    <row r="15" spans="1:13" ht="19.5" customHeight="1">
      <c r="A15" s="47" t="s">
        <v>41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</row>
    <row r="16" spans="1:14" s="9" customFormat="1" ht="52.5">
      <c r="A16" s="6" t="s">
        <v>0</v>
      </c>
      <c r="B16" s="33" t="s">
        <v>12</v>
      </c>
      <c r="C16" s="6" t="s">
        <v>6</v>
      </c>
      <c r="D16" s="7" t="s">
        <v>1</v>
      </c>
      <c r="E16" s="6" t="s">
        <v>21</v>
      </c>
      <c r="F16" s="6" t="s">
        <v>13</v>
      </c>
      <c r="G16" s="6" t="s">
        <v>4</v>
      </c>
      <c r="H16" s="6" t="s">
        <v>14</v>
      </c>
      <c r="I16" s="6" t="s">
        <v>2</v>
      </c>
      <c r="J16" s="6" t="s">
        <v>3</v>
      </c>
      <c r="K16" s="6" t="s">
        <v>15</v>
      </c>
      <c r="L16" s="6" t="s">
        <v>10</v>
      </c>
      <c r="M16" s="6" t="s">
        <v>16</v>
      </c>
      <c r="N16" s="8"/>
    </row>
    <row r="17" spans="1:14" s="18" customFormat="1" ht="67.5">
      <c r="A17" s="11">
        <v>1</v>
      </c>
      <c r="B17" s="24" t="s">
        <v>19</v>
      </c>
      <c r="C17" s="36" t="s">
        <v>20</v>
      </c>
      <c r="D17" s="14" t="s">
        <v>5</v>
      </c>
      <c r="E17" s="12">
        <v>600</v>
      </c>
      <c r="F17" s="13"/>
      <c r="G17" s="13"/>
      <c r="H17" s="14">
        <v>23</v>
      </c>
      <c r="I17" s="15">
        <f>F17+23%*F17</f>
        <v>0</v>
      </c>
      <c r="J17" s="15">
        <f>G17+23%*G17</f>
        <v>0</v>
      </c>
      <c r="K17" s="15"/>
      <c r="L17" s="15"/>
      <c r="M17" s="16"/>
      <c r="N17" s="17"/>
    </row>
    <row r="18" spans="1:14" s="5" customFormat="1" ht="15.75" customHeight="1">
      <c r="A18" s="46" t="s">
        <v>17</v>
      </c>
      <c r="B18" s="46"/>
      <c r="C18" s="46"/>
      <c r="D18" s="46"/>
      <c r="E18" s="46"/>
      <c r="F18" s="46"/>
      <c r="G18" s="44">
        <f>SUM(G17:G17)</f>
        <v>0</v>
      </c>
      <c r="H18" s="43" t="s">
        <v>7</v>
      </c>
      <c r="I18" s="10" t="s">
        <v>7</v>
      </c>
      <c r="J18" s="10">
        <f>SUM(J17:J17)</f>
        <v>0</v>
      </c>
      <c r="K18" s="10" t="s">
        <v>7</v>
      </c>
      <c r="L18" s="10" t="s">
        <v>7</v>
      </c>
      <c r="M18" s="10" t="s">
        <v>7</v>
      </c>
      <c r="N18" s="4"/>
    </row>
    <row r="21" ht="12.75">
      <c r="G21" s="42"/>
    </row>
    <row r="22" ht="12.75">
      <c r="G22" s="42"/>
    </row>
  </sheetData>
  <sheetProtection/>
  <mergeCells count="4">
    <mergeCell ref="A1:M1"/>
    <mergeCell ref="A15:M15"/>
    <mergeCell ref="A18:F18"/>
    <mergeCell ref="A14:F14"/>
  </mergeCells>
  <printOptions horizontalCentered="1" verticalCentered="1"/>
  <pageMargins left="0.1968503937007874" right="0.1968503937007874" top="0.7874015748031497" bottom="0.7874015748031497" header="0.1968503937007874" footer="0.1968503937007874"/>
  <pageSetup horizontalDpi="600" verticalDpi="600" orientation="landscape" paperSize="9" r:id="rId1"/>
  <headerFooter alignWithMargins="0">
    <oddHeader>&amp;LZał nr 2 ,FCJ  (ZP 220 06 24)</oddHeader>
    <oddFooter>&amp;C&amp;P/&amp;N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 Kliniczny nr 2</dc:creator>
  <cp:keywords/>
  <dc:description/>
  <cp:lastModifiedBy>Anna Skrzypiec</cp:lastModifiedBy>
  <cp:lastPrinted>2023-11-10T11:11:40Z</cp:lastPrinted>
  <dcterms:created xsi:type="dcterms:W3CDTF">2002-10-29T10:35:17Z</dcterms:created>
  <dcterms:modified xsi:type="dcterms:W3CDTF">2024-01-25T12:00:39Z</dcterms:modified>
  <cp:category/>
  <cp:version/>
  <cp:contentType/>
  <cp:contentStatus/>
</cp:coreProperties>
</file>