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916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<sst xmlns="http://schemas.openxmlformats.org/spreadsheetml/2006/main" count="148" uniqueCount="99">
  <si>
    <t/>
  </si>
  <si>
    <t>Numer</t>
  </si>
  <si>
    <t>Podstawa</t>
  </si>
  <si>
    <t>Opis</t>
  </si>
  <si>
    <t>Jedn.</t>
  </si>
  <si>
    <t>Ilość</t>
  </si>
  <si>
    <t>Krotn.</t>
  </si>
  <si>
    <t>Element</t>
  </si>
  <si>
    <t>1</t>
  </si>
  <si>
    <t>Roboty rozbiórkowe i ziemne</t>
  </si>
  <si>
    <t>1.1</t>
  </si>
  <si>
    <t>szt</t>
  </si>
  <si>
    <t>1.2</t>
  </si>
  <si>
    <t>KNR 231/816/1</t>
  </si>
  <si>
    <t>m</t>
  </si>
  <si>
    <t>1.3</t>
  </si>
  <si>
    <t>KNR 201/118/3</t>
  </si>
  <si>
    <t>m3</t>
  </si>
  <si>
    <t>1.4</t>
  </si>
  <si>
    <t>KNR 201/217/2</t>
  </si>
  <si>
    <t>1.5</t>
  </si>
  <si>
    <t>KNR 201/205/2</t>
  </si>
  <si>
    <t>2</t>
  </si>
  <si>
    <t>Odwodnienie</t>
  </si>
  <si>
    <t>2.1</t>
  </si>
  <si>
    <t>KNR 231/1403/6</t>
  </si>
  <si>
    <t>2.2</t>
  </si>
  <si>
    <t>KNR 231/1404/2</t>
  </si>
  <si>
    <t>2.3</t>
  </si>
  <si>
    <t>2.4</t>
  </si>
  <si>
    <t>KNR 231/114/1</t>
  </si>
  <si>
    <t>m2</t>
  </si>
  <si>
    <t>2.5</t>
  </si>
  <si>
    <t>KNR 231/114/2</t>
  </si>
  <si>
    <t>2.6</t>
  </si>
  <si>
    <t>KNR 231/605/8</t>
  </si>
  <si>
    <t>3</t>
  </si>
  <si>
    <t>Zabudowa wlotów i wylotów</t>
  </si>
  <si>
    <t>3.1</t>
  </si>
  <si>
    <t>KNR 211/416/3 (1)</t>
  </si>
  <si>
    <t>3.2</t>
  </si>
  <si>
    <t>KNR 201/215/2</t>
  </si>
  <si>
    <t>3.3</t>
  </si>
  <si>
    <t>3.4</t>
  </si>
  <si>
    <t>KNNR 10/408/1 (1)</t>
  </si>
  <si>
    <t>3.5</t>
  </si>
  <si>
    <t>KNR 911/201/2</t>
  </si>
  <si>
    <t>3.6</t>
  </si>
  <si>
    <t>3.7</t>
  </si>
  <si>
    <t>KNR 231/704/1</t>
  </si>
  <si>
    <t>3.8</t>
  </si>
  <si>
    <t>KNR 231/704/5</t>
  </si>
  <si>
    <t>4</t>
  </si>
  <si>
    <t>Nawierzchnia i pobocza</t>
  </si>
  <si>
    <t>4.1</t>
  </si>
  <si>
    <t>KNR 231/103/4</t>
  </si>
  <si>
    <t>4.2</t>
  </si>
  <si>
    <t>KNR 231/204/5</t>
  </si>
  <si>
    <t>4.3</t>
  </si>
  <si>
    <t>KNR 231/204/6</t>
  </si>
  <si>
    <t>4.4</t>
  </si>
  <si>
    <t>KNR 231/1408/3</t>
  </si>
  <si>
    <t>5</t>
  </si>
  <si>
    <t>Wodospusty</t>
  </si>
  <si>
    <t>5.1</t>
  </si>
  <si>
    <t>5.2</t>
  </si>
  <si>
    <t>KNR 231/103/2</t>
  </si>
  <si>
    <t>5.3</t>
  </si>
  <si>
    <t>KNR 211/301/2 (1)</t>
  </si>
  <si>
    <t>Podbudowy z kruszyw, pospółka, warstwa dolna, grubość warstwy po zagęszczeniu 20·cm</t>
  </si>
  <si>
    <t>Podbudowy z kruszyw, pospółka, warstwa dolna, dodatek za każdy dalszy 1·cm grubości</t>
  </si>
  <si>
    <t>Rozbiórka istniejących wodospustów żerdziowych oraz z z blachy stalowej wraz z wywiezieniem pozykanego materialu</t>
  </si>
  <si>
    <t xml:space="preserve">Rozebranie przepustów rurowych, rury betonowe Fi·40·cm
</t>
  </si>
  <si>
    <t>Mechaniczne odspojenie skał w wykopach i przekopach, kategoria gruntu VII</t>
  </si>
  <si>
    <t>Wykopy oraz przekopy wykonywane koparkami podsiębiernymi na odkład, koparka 0,15·m3, grunt kategorii III</t>
  </si>
  <si>
    <t>Roboty ziemne koparkami podsiębiernymi z transportem urobku samochodami samowyładowczymi do 1·km, koparka 0,15·m3, grunt kategorii III</t>
  </si>
  <si>
    <t xml:space="preserve">Oczyszczanie rowu z namułu, z wyprofilowaniem skarp, grubość namułu 30·cm </t>
  </si>
  <si>
    <t>Oczyszczanie przepustów z namułu, przepusty Fi·0,6·m</t>
  </si>
  <si>
    <t>Przepusty rurowe pod zjazdami, rury betonowe Fi·60·cm - analogia rura z tworzywa PEHD</t>
  </si>
  <si>
    <t>Wykonanie okładzin kamiennych o grubości 25-40·cm, w wykopach i nasypach, kamień łamany -  analogia wykonanie okładziny kamiennej układanej na betonie wraz z spoinowaniem na wlocie do przepustu</t>
  </si>
  <si>
    <t>Wykopy oraz przekopy wykonywane koparkami przedsiębiernymi na odkład, koparka 0,15·m3, grunt kategorii III</t>
  </si>
  <si>
    <t>Wykonanie budowli siatkowo-kamiennych, kosze z siatki stalowej bez wyprawy, nakłady podstawowe -  analogia wykonanie ścianki czołowej przepustu z koszy siatkowo-kamiennych</t>
  </si>
  <si>
    <t>Separacja warstw gruntu, geowłóknina układana prostopadle do osi drogi, sposobem ręcznym - analogia ułożenie geotkaniny pod materacem</t>
  </si>
  <si>
    <t>Wykonanie budowli siatkowo-kamiennych, kosze z siatki stalowej bez wyprawy, nakłady podstawowe  analogia materace siatkowo-kamienne</t>
  </si>
  <si>
    <t>Bariery ochronne stalowe, 1-stronne, masa 24·kg/m</t>
  </si>
  <si>
    <t>Bariery ochronne stalowe, zakończenia barier 1-stronnych, masa 24·kg/m</t>
  </si>
  <si>
    <t xml:space="preserve">Profilowanie i zagęszczanie podłoża pod warstwy konstrukcyjne nawierzchni, mechanicznie, grunt kategorii I-IV
</t>
  </si>
  <si>
    <t>Nawierzchnie z tłucznia kamiennego, warstwa górna z tłucznia, grubość warstwy po uwałowaniu 7·cm</t>
  </si>
  <si>
    <t>Nawierzchnie z tłucznia kamiennego, warstwa górna z tłucznia, dodatek za każdy dalszy 1·cm grubości warstwy</t>
  </si>
  <si>
    <t>Żwirowanie i miałowanie nawierzchni, Miałowanie nawierzchni mechaniczne - analogia zamknięcie grysem 2-4 mm (lub 2-8mm)</t>
  </si>
  <si>
    <t>Profilowanie i zagęszczanie podłoża pod warstwy konstrukcyjne nawierzchni, ręcznie, grunt kategorii III-IV</t>
  </si>
  <si>
    <t xml:space="preserve">Różne konstrukcje drewniane, bez wyrębów, z krawędziaków
</t>
  </si>
  <si>
    <t>Załącznik nr 10</t>
  </si>
  <si>
    <t xml:space="preserve"> Kosztorys ofertowy - Remont drogi leśnej Zarzecze-Sobel nr inw. 220/540</t>
  </si>
  <si>
    <t>Raze brutto:</t>
  </si>
  <si>
    <t>Razem netto:</t>
  </si>
  <si>
    <t>Vat 23%:</t>
  </si>
  <si>
    <t>Cena jedn. z krotn.netto (zł)</t>
  </si>
  <si>
    <t>Wartość netto (zł)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</si>
</sst>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0"/>
    <numFmt numFmtId="173" formatCode="#,##0.00\ &quot;zł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Alignment="0">
      <protection/>
    </xf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6" fillId="35" borderId="10" xfId="0" applyNumberFormat="1" applyFont="1" applyFill="1" applyBorder="1" applyAlignment="1">
      <alignment horizontal="center" vertical="center" wrapText="1"/>
    </xf>
    <xf numFmtId="0" fontId="2" fillId="0" borderId="0" xfId="51" applyFont="1" applyAlignment="1">
      <alignment vertical="top" wrapText="1"/>
      <protection/>
    </xf>
    <xf numFmtId="173" fontId="4" fillId="0" borderId="10" xfId="0" applyNumberFormat="1" applyFont="1" applyBorder="1" applyAlignment="1">
      <alignment horizontal="right" vertical="center" shrinkToFit="1"/>
    </xf>
    <xf numFmtId="0" fontId="3" fillId="0" borderId="0" xfId="51" applyFont="1" applyAlignment="1">
      <alignment horizontal="center" vertical="top" wrapText="1"/>
      <protection/>
    </xf>
    <xf numFmtId="0" fontId="2" fillId="0" borderId="0" xfId="51" applyFont="1" applyAlignment="1">
      <alignment horizontal="center" vertical="top"/>
      <protection/>
    </xf>
    <xf numFmtId="173" fontId="7" fillId="5" borderId="10" xfId="0" applyNumberFormat="1" applyFont="1" applyFill="1" applyBorder="1" applyAlignment="1">
      <alignment horizontal="right"/>
    </xf>
    <xf numFmtId="173" fontId="0" fillId="5" borderId="10" xfId="0" applyNumberFormat="1" applyFill="1" applyBorder="1" applyAlignment="1">
      <alignment horizontal="right"/>
    </xf>
    <xf numFmtId="173" fontId="3" fillId="5" borderId="10" xfId="0" applyNumberFormat="1" applyFont="1" applyFill="1" applyBorder="1" applyAlignment="1">
      <alignment horizontal="right"/>
    </xf>
    <xf numFmtId="0" fontId="1" fillId="5" borderId="10" xfId="0" applyFont="1" applyFill="1" applyBorder="1" applyAlignment="1">
      <alignment horizontal="right"/>
    </xf>
    <xf numFmtId="0" fontId="1" fillId="5" borderId="10" xfId="0" applyFont="1" applyFill="1" applyBorder="1" applyAlignment="1">
      <alignment horizontal="right"/>
    </xf>
    <xf numFmtId="0" fontId="0" fillId="5" borderId="10" xfId="0" applyFont="1" applyFill="1" applyBorder="1" applyAlignment="1">
      <alignment horizontal="righ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9">
      <selection activeCell="J42" sqref="J42"/>
    </sheetView>
  </sheetViews>
  <sheetFormatPr defaultColWidth="9.140625" defaultRowHeight="12.75" customHeight="1"/>
  <cols>
    <col min="1" max="1" width="6.28125" style="0" bestFit="1" customWidth="1"/>
    <col min="2" max="2" width="16.421875" style="0" bestFit="1" customWidth="1"/>
    <col min="3" max="3" width="50.7109375" style="0" customWidth="1"/>
    <col min="4" max="4" width="5.00390625" style="0" customWidth="1"/>
    <col min="5" max="5" width="9.8515625" style="0" customWidth="1"/>
    <col min="6" max="6" width="8.140625" style="0" customWidth="1"/>
    <col min="7" max="7" width="10.8515625" style="0" customWidth="1"/>
    <col min="8" max="8" width="25.8515625" style="0" customWidth="1"/>
  </cols>
  <sheetData>
    <row r="1" spans="2:8" ht="12.75" customHeight="1">
      <c r="B1" s="1"/>
      <c r="H1" s="1" t="s">
        <v>92</v>
      </c>
    </row>
    <row r="3" spans="1:9" ht="17.25" customHeight="1">
      <c r="A3" s="12" t="s">
        <v>93</v>
      </c>
      <c r="B3" s="12"/>
      <c r="C3" s="12"/>
      <c r="D3" s="12"/>
      <c r="E3" s="12"/>
      <c r="F3" s="12"/>
      <c r="G3" s="12"/>
      <c r="H3" s="12"/>
      <c r="I3" s="9"/>
    </row>
    <row r="4" spans="1:9" ht="12.75" customHeight="1">
      <c r="A4" s="11"/>
      <c r="B4" s="11"/>
      <c r="C4" s="11"/>
      <c r="D4" s="11"/>
      <c r="E4" s="11"/>
      <c r="F4" s="11"/>
      <c r="G4" s="11"/>
      <c r="H4" s="11"/>
      <c r="I4" s="11"/>
    </row>
    <row r="5" s="2" customFormat="1" ht="12.75"/>
    <row r="6" s="2" customFormat="1" ht="12.75"/>
    <row r="7" spans="1:8" s="2" customFormat="1" ht="21.75" customHeigh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97</v>
      </c>
      <c r="H7" s="3" t="s">
        <v>98</v>
      </c>
    </row>
    <row r="8" spans="1:8" s="2" customFormat="1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12.75">
      <c r="A9" s="5" t="s">
        <v>8</v>
      </c>
      <c r="B9" s="5" t="s">
        <v>7</v>
      </c>
      <c r="C9" s="5" t="s">
        <v>9</v>
      </c>
      <c r="D9" s="5" t="s">
        <v>0</v>
      </c>
      <c r="E9" s="5" t="s">
        <v>0</v>
      </c>
      <c r="F9" s="5" t="s">
        <v>0</v>
      </c>
      <c r="G9" s="5"/>
      <c r="H9" s="5" t="s">
        <v>0</v>
      </c>
    </row>
    <row r="10" spans="1:8" ht="20.25">
      <c r="A10" s="6" t="s">
        <v>10</v>
      </c>
      <c r="B10" s="6" t="s">
        <v>0</v>
      </c>
      <c r="C10" s="6" t="s">
        <v>71</v>
      </c>
      <c r="D10" s="6" t="s">
        <v>11</v>
      </c>
      <c r="E10" s="7">
        <v>14</v>
      </c>
      <c r="F10" s="6">
        <v>1</v>
      </c>
      <c r="G10" s="10"/>
      <c r="H10" s="10">
        <f>ROUND(G10*E10,2)</f>
        <v>0</v>
      </c>
    </row>
    <row r="11" spans="1:8" ht="20.25">
      <c r="A11" s="6" t="s">
        <v>12</v>
      </c>
      <c r="B11" s="6" t="s">
        <v>13</v>
      </c>
      <c r="C11" s="6" t="s">
        <v>72</v>
      </c>
      <c r="D11" s="6" t="s">
        <v>14</v>
      </c>
      <c r="E11" s="7">
        <v>7</v>
      </c>
      <c r="F11" s="6">
        <v>1</v>
      </c>
      <c r="G11" s="10"/>
      <c r="H11" s="10">
        <f>ROUND(G11*E11,2)</f>
        <v>0</v>
      </c>
    </row>
    <row r="12" spans="1:8" ht="20.25">
      <c r="A12" s="6" t="s">
        <v>15</v>
      </c>
      <c r="B12" s="6" t="s">
        <v>16</v>
      </c>
      <c r="C12" s="6" t="s">
        <v>73</v>
      </c>
      <c r="D12" s="6" t="s">
        <v>17</v>
      </c>
      <c r="E12" s="7">
        <v>79.5</v>
      </c>
      <c r="F12" s="6">
        <v>1</v>
      </c>
      <c r="G12" s="10"/>
      <c r="H12" s="10">
        <f>ROUND(G12*E12,2)</f>
        <v>0</v>
      </c>
    </row>
    <row r="13" spans="1:8" ht="20.25">
      <c r="A13" s="6" t="s">
        <v>18</v>
      </c>
      <c r="B13" s="6" t="s">
        <v>19</v>
      </c>
      <c r="C13" s="6" t="s">
        <v>74</v>
      </c>
      <c r="D13" s="6" t="s">
        <v>17</v>
      </c>
      <c r="E13" s="7">
        <v>245.016</v>
      </c>
      <c r="F13" s="6">
        <v>1</v>
      </c>
      <c r="G13" s="10"/>
      <c r="H13" s="10">
        <f>ROUND(G13*E13,2)</f>
        <v>0</v>
      </c>
    </row>
    <row r="14" spans="1:8" ht="30">
      <c r="A14" s="6" t="s">
        <v>20</v>
      </c>
      <c r="B14" s="6" t="s">
        <v>21</v>
      </c>
      <c r="C14" s="6" t="s">
        <v>75</v>
      </c>
      <c r="D14" s="6" t="s">
        <v>17</v>
      </c>
      <c r="E14" s="7">
        <v>39.75</v>
      </c>
      <c r="F14" s="6">
        <v>1</v>
      </c>
      <c r="G14" s="10"/>
      <c r="H14" s="10">
        <f>ROUND(G14*E14,2)</f>
        <v>0</v>
      </c>
    </row>
    <row r="15" spans="1:8" ht="12.75">
      <c r="A15" s="5" t="s">
        <v>22</v>
      </c>
      <c r="B15" s="5" t="s">
        <v>7</v>
      </c>
      <c r="C15" s="5" t="s">
        <v>23</v>
      </c>
      <c r="D15" s="5" t="s">
        <v>0</v>
      </c>
      <c r="E15" s="8" t="s">
        <v>0</v>
      </c>
      <c r="F15" s="5" t="s">
        <v>0</v>
      </c>
      <c r="G15" s="5"/>
      <c r="H15" s="5"/>
    </row>
    <row r="16" spans="1:8" ht="20.25">
      <c r="A16" s="6" t="s">
        <v>24</v>
      </c>
      <c r="B16" s="6" t="s">
        <v>25</v>
      </c>
      <c r="C16" s="6" t="s">
        <v>76</v>
      </c>
      <c r="D16" s="6" t="s">
        <v>14</v>
      </c>
      <c r="E16" s="7">
        <v>60</v>
      </c>
      <c r="F16" s="6">
        <v>1</v>
      </c>
      <c r="G16" s="10"/>
      <c r="H16" s="10">
        <f aca="true" t="shared" si="0" ref="H16:H21">ROUND(G16*E16,2)</f>
        <v>0</v>
      </c>
    </row>
    <row r="17" spans="1:8" ht="12.75">
      <c r="A17" s="6" t="s">
        <v>26</v>
      </c>
      <c r="B17" s="6" t="s">
        <v>27</v>
      </c>
      <c r="C17" s="6" t="s">
        <v>77</v>
      </c>
      <c r="D17" s="6" t="s">
        <v>14</v>
      </c>
      <c r="E17" s="7">
        <v>6</v>
      </c>
      <c r="F17" s="6">
        <v>1</v>
      </c>
      <c r="G17" s="10"/>
      <c r="H17" s="10">
        <f t="shared" si="0"/>
        <v>0</v>
      </c>
    </row>
    <row r="18" spans="1:8" ht="20.25">
      <c r="A18" s="6" t="s">
        <v>28</v>
      </c>
      <c r="B18" s="6" t="s">
        <v>19</v>
      </c>
      <c r="C18" s="6" t="s">
        <v>74</v>
      </c>
      <c r="D18" s="6" t="s">
        <v>17</v>
      </c>
      <c r="E18" s="7">
        <v>7</v>
      </c>
      <c r="F18" s="6">
        <v>1</v>
      </c>
      <c r="G18" s="10"/>
      <c r="H18" s="10">
        <f t="shared" si="0"/>
        <v>0</v>
      </c>
    </row>
    <row r="19" spans="1:8" ht="20.25">
      <c r="A19" s="6" t="s">
        <v>29</v>
      </c>
      <c r="B19" s="6" t="s">
        <v>30</v>
      </c>
      <c r="C19" s="6" t="s">
        <v>69</v>
      </c>
      <c r="D19" s="6" t="s">
        <v>31</v>
      </c>
      <c r="E19" s="7">
        <v>7</v>
      </c>
      <c r="F19" s="6">
        <v>1</v>
      </c>
      <c r="G19" s="10"/>
      <c r="H19" s="10">
        <f t="shared" si="0"/>
        <v>0</v>
      </c>
    </row>
    <row r="20" spans="1:8" ht="20.25">
      <c r="A20" s="6" t="s">
        <v>32</v>
      </c>
      <c r="B20" s="6" t="s">
        <v>33</v>
      </c>
      <c r="C20" s="6" t="s">
        <v>70</v>
      </c>
      <c r="D20" s="6" t="s">
        <v>31</v>
      </c>
      <c r="E20" s="7">
        <v>7</v>
      </c>
      <c r="F20" s="6">
        <v>10</v>
      </c>
      <c r="G20" s="10"/>
      <c r="H20" s="10">
        <f t="shared" si="0"/>
        <v>0</v>
      </c>
    </row>
    <row r="21" spans="1:8" ht="20.25">
      <c r="A21" s="6" t="s">
        <v>34</v>
      </c>
      <c r="B21" s="6" t="s">
        <v>35</v>
      </c>
      <c r="C21" s="6" t="s">
        <v>78</v>
      </c>
      <c r="D21" s="6" t="s">
        <v>14</v>
      </c>
      <c r="E21" s="7">
        <v>7</v>
      </c>
      <c r="F21" s="6">
        <v>1</v>
      </c>
      <c r="G21" s="10"/>
      <c r="H21" s="10">
        <f t="shared" si="0"/>
        <v>0</v>
      </c>
    </row>
    <row r="22" spans="1:8" ht="12.75">
      <c r="A22" s="5" t="s">
        <v>36</v>
      </c>
      <c r="B22" s="5" t="s">
        <v>7</v>
      </c>
      <c r="C22" s="5" t="s">
        <v>37</v>
      </c>
      <c r="D22" s="5" t="s">
        <v>0</v>
      </c>
      <c r="E22" s="8" t="s">
        <v>0</v>
      </c>
      <c r="F22" s="5" t="s">
        <v>0</v>
      </c>
      <c r="G22" s="5"/>
      <c r="H22" s="5"/>
    </row>
    <row r="23" spans="1:8" ht="30">
      <c r="A23" s="6" t="s">
        <v>38</v>
      </c>
      <c r="B23" s="6" t="s">
        <v>39</v>
      </c>
      <c r="C23" s="6" t="s">
        <v>79</v>
      </c>
      <c r="D23" s="6" t="s">
        <v>17</v>
      </c>
      <c r="E23" s="7">
        <v>1.98</v>
      </c>
      <c r="F23" s="6">
        <v>1</v>
      </c>
      <c r="G23" s="10"/>
      <c r="H23" s="10">
        <f aca="true" t="shared" si="1" ref="H23:H30">ROUND(G23*E23,2)</f>
        <v>0</v>
      </c>
    </row>
    <row r="24" spans="1:8" ht="20.25">
      <c r="A24" s="6" t="s">
        <v>40</v>
      </c>
      <c r="B24" s="6" t="s">
        <v>41</v>
      </c>
      <c r="C24" s="6" t="s">
        <v>80</v>
      </c>
      <c r="D24" s="6" t="s">
        <v>17</v>
      </c>
      <c r="E24" s="7">
        <v>4</v>
      </c>
      <c r="F24" s="6">
        <v>1</v>
      </c>
      <c r="G24" s="10"/>
      <c r="H24" s="10">
        <f t="shared" si="1"/>
        <v>0</v>
      </c>
    </row>
    <row r="25" spans="1:8" ht="20.25">
      <c r="A25" s="6" t="s">
        <v>42</v>
      </c>
      <c r="B25" s="6" t="s">
        <v>30</v>
      </c>
      <c r="C25" s="6" t="s">
        <v>69</v>
      </c>
      <c r="D25" s="6" t="s">
        <v>31</v>
      </c>
      <c r="E25" s="7">
        <v>4</v>
      </c>
      <c r="F25" s="6">
        <v>1</v>
      </c>
      <c r="G25" s="10"/>
      <c r="H25" s="10">
        <f t="shared" si="1"/>
        <v>0</v>
      </c>
    </row>
    <row r="26" spans="1:8" ht="30">
      <c r="A26" s="6" t="s">
        <v>43</v>
      </c>
      <c r="B26" s="6" t="s">
        <v>44</v>
      </c>
      <c r="C26" s="6" t="s">
        <v>81</v>
      </c>
      <c r="D26" s="6" t="s">
        <v>17</v>
      </c>
      <c r="E26" s="7">
        <v>7.717</v>
      </c>
      <c r="F26" s="6">
        <v>1</v>
      </c>
      <c r="G26" s="10"/>
      <c r="H26" s="10">
        <f t="shared" si="1"/>
        <v>0</v>
      </c>
    </row>
    <row r="27" spans="1:8" ht="20.25">
      <c r="A27" s="6" t="s">
        <v>45</v>
      </c>
      <c r="B27" s="6" t="s">
        <v>46</v>
      </c>
      <c r="C27" s="6" t="s">
        <v>82</v>
      </c>
      <c r="D27" s="6" t="s">
        <v>31</v>
      </c>
      <c r="E27" s="7">
        <v>8</v>
      </c>
      <c r="F27" s="6">
        <v>1</v>
      </c>
      <c r="G27" s="10"/>
      <c r="H27" s="10">
        <f t="shared" si="1"/>
        <v>0</v>
      </c>
    </row>
    <row r="28" spans="1:8" ht="20.25">
      <c r="A28" s="6" t="s">
        <v>47</v>
      </c>
      <c r="B28" s="6" t="s">
        <v>44</v>
      </c>
      <c r="C28" s="6" t="s">
        <v>83</v>
      </c>
      <c r="D28" s="6" t="s">
        <v>17</v>
      </c>
      <c r="E28" s="7">
        <v>1.84</v>
      </c>
      <c r="F28" s="6">
        <v>1</v>
      </c>
      <c r="G28" s="10"/>
      <c r="H28" s="10">
        <f t="shared" si="1"/>
        <v>0</v>
      </c>
    </row>
    <row r="29" spans="1:8" ht="12.75">
      <c r="A29" s="6" t="s">
        <v>48</v>
      </c>
      <c r="B29" s="6" t="s">
        <v>49</v>
      </c>
      <c r="C29" s="6" t="s">
        <v>84</v>
      </c>
      <c r="D29" s="6" t="s">
        <v>14</v>
      </c>
      <c r="E29" s="7">
        <v>34</v>
      </c>
      <c r="F29" s="6">
        <v>1</v>
      </c>
      <c r="G29" s="10"/>
      <c r="H29" s="10">
        <f t="shared" si="1"/>
        <v>0</v>
      </c>
    </row>
    <row r="30" spans="1:8" ht="12.75">
      <c r="A30" s="6" t="s">
        <v>50</v>
      </c>
      <c r="B30" s="6" t="s">
        <v>51</v>
      </c>
      <c r="C30" s="6" t="s">
        <v>85</v>
      </c>
      <c r="D30" s="6" t="s">
        <v>14</v>
      </c>
      <c r="E30" s="7">
        <v>4</v>
      </c>
      <c r="F30" s="6">
        <v>1</v>
      </c>
      <c r="G30" s="10"/>
      <c r="H30" s="10">
        <f t="shared" si="1"/>
        <v>0</v>
      </c>
    </row>
    <row r="31" spans="1:8" ht="12.75">
      <c r="A31" s="5" t="s">
        <v>52</v>
      </c>
      <c r="B31" s="5" t="s">
        <v>7</v>
      </c>
      <c r="C31" s="5" t="s">
        <v>53</v>
      </c>
      <c r="D31" s="5" t="s">
        <v>0</v>
      </c>
      <c r="E31" s="8" t="s">
        <v>0</v>
      </c>
      <c r="F31" s="5" t="s">
        <v>0</v>
      </c>
      <c r="G31" s="5"/>
      <c r="H31" s="5"/>
    </row>
    <row r="32" spans="1:8" ht="30">
      <c r="A32" s="6" t="s">
        <v>54</v>
      </c>
      <c r="B32" s="6" t="s">
        <v>55</v>
      </c>
      <c r="C32" s="6" t="s">
        <v>86</v>
      </c>
      <c r="D32" s="6" t="s">
        <v>31</v>
      </c>
      <c r="E32" s="7">
        <v>2636.84</v>
      </c>
      <c r="F32" s="6">
        <v>1</v>
      </c>
      <c r="G32" s="10"/>
      <c r="H32" s="10">
        <f>ROUND(G32*E32,2)</f>
        <v>0</v>
      </c>
    </row>
    <row r="33" spans="1:8" ht="20.25">
      <c r="A33" s="6" t="s">
        <v>56</v>
      </c>
      <c r="B33" s="6" t="s">
        <v>57</v>
      </c>
      <c r="C33" s="6" t="s">
        <v>87</v>
      </c>
      <c r="D33" s="6" t="s">
        <v>31</v>
      </c>
      <c r="E33" s="7">
        <v>2516</v>
      </c>
      <c r="F33" s="6">
        <v>1</v>
      </c>
      <c r="G33" s="10"/>
      <c r="H33" s="10">
        <f>ROUND(G33*E33,2)</f>
        <v>0</v>
      </c>
    </row>
    <row r="34" spans="1:8" ht="20.25">
      <c r="A34" s="6" t="s">
        <v>58</v>
      </c>
      <c r="B34" s="6" t="s">
        <v>59</v>
      </c>
      <c r="C34" s="6" t="s">
        <v>88</v>
      </c>
      <c r="D34" s="6" t="s">
        <v>31</v>
      </c>
      <c r="E34" s="7">
        <v>2516</v>
      </c>
      <c r="F34" s="6">
        <v>5</v>
      </c>
      <c r="G34" s="10"/>
      <c r="H34" s="10">
        <f>ROUND(G34*E34,2)</f>
        <v>0</v>
      </c>
    </row>
    <row r="35" spans="1:8" ht="20.25">
      <c r="A35" s="6" t="s">
        <v>60</v>
      </c>
      <c r="B35" s="6" t="s">
        <v>61</v>
      </c>
      <c r="C35" s="6" t="s">
        <v>89</v>
      </c>
      <c r="D35" s="6" t="s">
        <v>31</v>
      </c>
      <c r="E35" s="7">
        <v>2516</v>
      </c>
      <c r="F35" s="6">
        <v>1</v>
      </c>
      <c r="G35" s="10"/>
      <c r="H35" s="10">
        <f>ROUND(G35*E35,2)</f>
        <v>0</v>
      </c>
    </row>
    <row r="36" spans="1:8" ht="12.75">
      <c r="A36" s="5" t="s">
        <v>62</v>
      </c>
      <c r="B36" s="5" t="s">
        <v>7</v>
      </c>
      <c r="C36" s="5" t="s">
        <v>63</v>
      </c>
      <c r="D36" s="5" t="s">
        <v>0</v>
      </c>
      <c r="E36" s="8" t="s">
        <v>0</v>
      </c>
      <c r="F36" s="5" t="s">
        <v>0</v>
      </c>
      <c r="G36" s="5"/>
      <c r="H36" s="5"/>
    </row>
    <row r="37" spans="1:8" ht="20.25">
      <c r="A37" s="6" t="s">
        <v>64</v>
      </c>
      <c r="B37" s="6" t="s">
        <v>19</v>
      </c>
      <c r="C37" s="6" t="s">
        <v>74</v>
      </c>
      <c r="D37" s="6" t="s">
        <v>17</v>
      </c>
      <c r="E37" s="7">
        <v>10.752</v>
      </c>
      <c r="F37" s="6">
        <v>1</v>
      </c>
      <c r="G37" s="10"/>
      <c r="H37" s="10">
        <f>ROUND(G37*E37,2)</f>
        <v>0</v>
      </c>
    </row>
    <row r="38" spans="1:8" ht="20.25">
      <c r="A38" s="6" t="s">
        <v>65</v>
      </c>
      <c r="B38" s="6" t="s">
        <v>66</v>
      </c>
      <c r="C38" s="6" t="s">
        <v>90</v>
      </c>
      <c r="D38" s="6" t="s">
        <v>31</v>
      </c>
      <c r="E38" s="7">
        <v>67.2</v>
      </c>
      <c r="F38" s="6">
        <v>1</v>
      </c>
      <c r="G38" s="10"/>
      <c r="H38" s="10">
        <f>ROUND(G38*E38,2)</f>
        <v>0</v>
      </c>
    </row>
    <row r="39" spans="1:8" ht="20.25">
      <c r="A39" s="6" t="s">
        <v>67</v>
      </c>
      <c r="B39" s="6" t="s">
        <v>68</v>
      </c>
      <c r="C39" s="6" t="s">
        <v>91</v>
      </c>
      <c r="D39" s="6" t="s">
        <v>17</v>
      </c>
      <c r="E39" s="7">
        <v>3.853</v>
      </c>
      <c r="F39" s="6">
        <v>1</v>
      </c>
      <c r="G39" s="10"/>
      <c r="H39" s="10">
        <f>ROUND(G39*E39,2)</f>
        <v>0</v>
      </c>
    </row>
    <row r="40" spans="1:8" ht="14.25">
      <c r="A40" s="16" t="s">
        <v>95</v>
      </c>
      <c r="B40" s="17"/>
      <c r="C40" s="17"/>
      <c r="D40" s="17"/>
      <c r="E40" s="17"/>
      <c r="F40" s="17"/>
      <c r="G40" s="13">
        <f>SUM(H10:H39)</f>
        <v>0</v>
      </c>
      <c r="H40" s="13"/>
    </row>
    <row r="41" spans="1:8" ht="12.75" customHeight="1">
      <c r="A41" s="18" t="s">
        <v>96</v>
      </c>
      <c r="B41" s="18"/>
      <c r="C41" s="18"/>
      <c r="D41" s="18"/>
      <c r="E41" s="18"/>
      <c r="F41" s="18"/>
      <c r="G41" s="14">
        <f>ROUND(G40*0.23,2)</f>
        <v>0</v>
      </c>
      <c r="H41" s="14"/>
    </row>
    <row r="42" spans="1:8" ht="12.75" customHeight="1">
      <c r="A42" s="18" t="s">
        <v>94</v>
      </c>
      <c r="B42" s="18"/>
      <c r="C42" s="18"/>
      <c r="D42" s="18"/>
      <c r="E42" s="18"/>
      <c r="F42" s="18"/>
      <c r="G42" s="15">
        <f>G40+G41</f>
        <v>0</v>
      </c>
      <c r="H42" s="15"/>
    </row>
  </sheetData>
  <sheetProtection/>
  <mergeCells count="8">
    <mergeCell ref="A4:I4"/>
    <mergeCell ref="A3:H3"/>
    <mergeCell ref="G40:H40"/>
    <mergeCell ref="G41:H41"/>
    <mergeCell ref="G42:H42"/>
    <mergeCell ref="A40:F40"/>
    <mergeCell ref="A41:F41"/>
    <mergeCell ref="A42:F42"/>
  </mergeCells>
  <printOptions/>
  <pageMargins left="0.7" right="0.7" top="0.75" bottom="0.75" header="0.5" footer="0.5"/>
  <pageSetup fitToHeight="1" fitToWidth="1" horizontalDpi="600" verticalDpi="6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Bodziony (Nadl. St. Sącz)</dc:creator>
  <cp:keywords/>
  <dc:description/>
  <cp:lastModifiedBy>Tomasz Wydrzyński (Nadl. St. Sącz)</cp:lastModifiedBy>
  <cp:lastPrinted>2021-10-25T19:00:07Z</cp:lastPrinted>
  <dcterms:created xsi:type="dcterms:W3CDTF">2013-03-19T16:38:19Z</dcterms:created>
  <dcterms:modified xsi:type="dcterms:W3CDTF">2022-11-03T10:56:36Z</dcterms:modified>
  <cp:category/>
  <cp:version/>
  <cp:contentType/>
  <cp:contentStatus/>
</cp:coreProperties>
</file>