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 nr 12" sheetId="12" r:id="rId12"/>
    <sheet name="Pakiet nr 13" sheetId="13" r:id="rId13"/>
    <sheet name="Pakiet nr 14" sheetId="14" r:id="rId14"/>
    <sheet name="Pakiet  nr 15 " sheetId="15" r:id="rId15"/>
    <sheet name="Pakiet nr 16" sheetId="16" r:id="rId16"/>
    <sheet name="Pakiet nr 17" sheetId="17" r:id="rId17"/>
    <sheet name="Pakiet nr 18" sheetId="18" r:id="rId18"/>
    <sheet name="Arkusz nr 19" sheetId="19" r:id="rId19"/>
    <sheet name="Arkusz nr 20" sheetId="20" r:id="rId20"/>
    <sheet name="Pakiet nr 21" sheetId="21" r:id="rId21"/>
    <sheet name="Pakiet nr 22" sheetId="22" r:id="rId22"/>
    <sheet name="Pakiet 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Arkusz1" sheetId="33" r:id="rId33"/>
  </sheets>
  <definedNames/>
  <calcPr fullCalcOnLoad="1" fullPrecision="0"/>
</workbook>
</file>

<file path=xl/sharedStrings.xml><?xml version="1.0" encoding="utf-8"?>
<sst xmlns="http://schemas.openxmlformats.org/spreadsheetml/2006/main" count="1012" uniqueCount="370">
  <si>
    <t>Lp.</t>
  </si>
  <si>
    <t>Nazwa</t>
  </si>
  <si>
    <t>Nazwa handlowa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</si>
  <si>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</si>
  <si>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</si>
  <si>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</si>
  <si>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</si>
  <si>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</si>
  <si>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</si>
  <si>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</si>
  <si>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</si>
  <si>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</si>
  <si>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</si>
  <si>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Acetylcysteine 300 mg/3ml x 5 amp.</t>
  </si>
  <si>
    <t>op</t>
  </si>
  <si>
    <t>Adrenalinum 0,1% 1mg/1ml x 10amp</t>
  </si>
  <si>
    <t>Aldactone 200mg/10ml x 10 amp</t>
  </si>
  <si>
    <t>Aqua pro inj,10ml x100 amp</t>
  </si>
  <si>
    <t>Atropinum sulfur 0,5mg/ml x10amp</t>
  </si>
  <si>
    <t>Atropinum sulfur 1mg/ml x10amp</t>
  </si>
  <si>
    <t>Betaloc inj 0,005g/5ml x 5amp</t>
  </si>
  <si>
    <t>Biseptol 480 inj/5ml x10amp</t>
  </si>
  <si>
    <t>Buscolysin 20 mg/ml x 10 amp</t>
  </si>
  <si>
    <t>Calcitonin 100 inj 100j.m./1ml x 5amp</t>
  </si>
  <si>
    <t>Calcium chloratum 10% inj 0,1/1m  x10amp</t>
  </si>
  <si>
    <t>Calcium gluconatum 10% 10ml x 10amp</t>
  </si>
  <si>
    <t>Clemastin 2mg x 5amp</t>
  </si>
  <si>
    <t>Cyclonamine 12,5% 2ml x 5amp</t>
  </si>
  <si>
    <t>op.</t>
  </si>
  <si>
    <t>Cyclonamine 12,5% 2ml x 50amp</t>
  </si>
  <si>
    <t>Depo Medrol 40mg/ml x 1fiol</t>
  </si>
  <si>
    <t>fiol</t>
  </si>
  <si>
    <t>Digoxin 0,5mg/2ml x 5amp</t>
  </si>
  <si>
    <t>Diprophos inj 0,007g/1ml x 5amp</t>
  </si>
  <si>
    <t>Dobutaminum 250mg x 1fiol</t>
  </si>
  <si>
    <t>Dopaminum hydrochl. 1% 50mg/5ml x 10amp</t>
  </si>
  <si>
    <t>Dopaminum hydrochl. 4% 200mg/5ml x 10amp</t>
  </si>
  <si>
    <t>Ebrantil  amp. 25 mg/5ml  x  5 amp</t>
  </si>
  <si>
    <t>Fenactil dom.25mg/5ml x 5amp</t>
  </si>
  <si>
    <t>Fenactil doż,50mg/2ml x 10amp</t>
  </si>
  <si>
    <t>Ferrum Lek 2ml x 50amp</t>
  </si>
  <si>
    <t>Furosemid 20mg/2ml x 50amp</t>
  </si>
  <si>
    <t>Furosemid 20mg/2ml x 5amp</t>
  </si>
  <si>
    <t>Glucosum 20% 10ml x 10amp</t>
  </si>
  <si>
    <t>Glucosum 40% 10ml x 10amp</t>
  </si>
  <si>
    <t>Haloperidol 5mg/ml x 10amp</t>
  </si>
  <si>
    <t>Heparinum 25000j.m./5ml x 5fiol.</t>
  </si>
  <si>
    <t>Hydroxyzinum 0,1/2ml x 5amp</t>
  </si>
  <si>
    <t>Hypnomidate 2 mg/ml x 10 ml x 5 amp</t>
  </si>
  <si>
    <t>Ins.ludzka dwufazowa40/60 100j.m./ml x 10 x 3ml</t>
  </si>
  <si>
    <t>Ins.ludzka isophanowa 100j.m./ml x 10 x 3ml</t>
  </si>
  <si>
    <t>Ins.ludzka neutralna 100j.m./ml x 10 x 3ml</t>
  </si>
  <si>
    <t>Kalium chloratum 15% 10ml x 50amp</t>
  </si>
  <si>
    <t>Kalium chloratum 15% 20ml x 10amp</t>
  </si>
  <si>
    <t>Ketoprofen inj i.m/i.v 0,1/2ml x 10amp</t>
  </si>
  <si>
    <t>Lakcid x 50amp</t>
  </si>
  <si>
    <t>Levonor 1mg/ml x 10amp</t>
  </si>
  <si>
    <t>Levonor 4mg/4ml x 5amp</t>
  </si>
  <si>
    <t>Lignocainum hydrochlor. 1% 20ml  x 5 fiol</t>
  </si>
  <si>
    <t>Lignocainum hydrochlor. 1% 2ml x 10amp</t>
  </si>
  <si>
    <t>Lignocainum hydrochlor. 2% 20ml  x 5 fiol</t>
  </si>
  <si>
    <t>Lignocainum hydrochlor. 2% 2ml x 10amp</t>
  </si>
  <si>
    <t>Magnesium sulfur.20% 10ml x 10amp</t>
  </si>
  <si>
    <t>Metoclopramidum 10mg/2ml x 5amp</t>
  </si>
  <si>
    <t>flak</t>
  </si>
  <si>
    <t>Movalis  inj. 15 mg/1,5 ml  x  3 amp.</t>
  </si>
  <si>
    <t>Naklofen 75mg x 5amp</t>
  </si>
  <si>
    <t>Naloxonum hydrochlor.0,4mg/ml x 10amp</t>
  </si>
  <si>
    <t>Natrium bicarbon. 8,4% 20ml x 10amp</t>
  </si>
  <si>
    <t>Natrium chlor 0,9% 10ml x 100amp/plastik/</t>
  </si>
  <si>
    <t>Natrium chlor 10% 10ml x 100amp /plastik/</t>
  </si>
  <si>
    <t>Nivalin 0,005 g/ml inj.x 10amp</t>
  </si>
  <si>
    <t>Nootropil 1g/5ml x 12amp</t>
  </si>
  <si>
    <t>Omeprazol 40mg x 1fiol</t>
  </si>
  <si>
    <t>Papaverinum hydrochlor. 40mg/2ml x 10amp</t>
  </si>
  <si>
    <t>Perlinganit 0,01g/10ml x 10amp</t>
  </si>
  <si>
    <t>Phenazolinum x 10amp</t>
  </si>
  <si>
    <t xml:space="preserve"> </t>
  </si>
  <si>
    <t>Polfilin 300mg/15 ml x 10 amp</t>
  </si>
  <si>
    <t>Propranolol 1mg/1ml x 10amp</t>
  </si>
  <si>
    <t>Ranigast 0,05% x 100 ml 1flak</t>
  </si>
  <si>
    <t>fiol.</t>
  </si>
  <si>
    <t>Rytmonorm 3,5mg/ml x 20 ml x 5 amp</t>
  </si>
  <si>
    <t>Salbutamol amp.0,5mg/ml x 10amp</t>
  </si>
  <si>
    <t>Szczep.p. Tężcowa ads.0,5ml X 1fiol</t>
  </si>
  <si>
    <t>Theophyllinum 300 mg x 250 ml x 1 butelka</t>
  </si>
  <si>
    <t>but</t>
  </si>
  <si>
    <t>Torecan 6,5mg x 5amp</t>
  </si>
  <si>
    <t>Tramal 100mg/2ml x 5amp</t>
  </si>
  <si>
    <t>Tramal 50mg/1ml x 5amp</t>
  </si>
  <si>
    <t>Ventolin 0,1%2,5mg/2,5ml x
 20 amp do nebulizacji</t>
  </si>
  <si>
    <t>Copaxone 0,04 x 12 strzyk</t>
  </si>
  <si>
    <t>RAZEM</t>
  </si>
  <si>
    <t xml:space="preserve"> Dopuszcza się awaryjne stosowanie zamienników pod warunkiem tego samego zakresu rejestracji</t>
  </si>
  <si>
    <t>Aflegan 15mg/2ml x10amp</t>
  </si>
  <si>
    <t xml:space="preserve">Corhydron  100 mg x 5 fiol. z subst. + 5 amp. rozp.  </t>
  </si>
  <si>
    <t xml:space="preserve">Corhydron  25mg x  5 fiol. z subst. + 5 amp. rozp.  </t>
  </si>
  <si>
    <t>Dexaven 4mg/ml x 10amp</t>
  </si>
  <si>
    <t>Dexaven 8mg/2ml x 10amp</t>
  </si>
  <si>
    <t>Razem</t>
  </si>
  <si>
    <t>Dolcontral  0,1/2ml x 10amp</t>
  </si>
  <si>
    <t>Fentanyl TTS 25 µg/h x 5 plastrów</t>
  </si>
  <si>
    <t>Fentanyl TTS 50 µg/h x 5 plastrów</t>
  </si>
  <si>
    <t>Fentanyl 0,1mg/2ml x 50amp</t>
  </si>
  <si>
    <t>Morphini sulfas 0,01 x 10amp</t>
  </si>
  <si>
    <t>Morphini sulfas 0,02 x 10amp</t>
  </si>
  <si>
    <t>Morphini sulfas 0,1% Spinal x 10amp</t>
  </si>
  <si>
    <t>Ultiva 0,001x 5fiol</t>
  </si>
  <si>
    <t>Dopuszcza się awaryjne stosowanie zamiennikówpod warunkiem tego samego zakresu rejestracji</t>
  </si>
  <si>
    <t>Solu-Medrol 1g</t>
  </si>
  <si>
    <t>Solu-Medrol 0,5g</t>
  </si>
  <si>
    <t>Dopuszcza się awaryjne stosowanie odpowiedników pod warunkiem tego samego zakresu rejestracji</t>
  </si>
  <si>
    <t xml:space="preserve">Lp </t>
  </si>
  <si>
    <t>Opis przedmiotu zamówienia</t>
  </si>
  <si>
    <t>Jedn. wymag</t>
  </si>
  <si>
    <t>Cena netto jednostki</t>
  </si>
  <si>
    <t>Cena brutto jednostkowa</t>
  </si>
  <si>
    <t xml:space="preserve">Wartość Netto </t>
  </si>
  <si>
    <t xml:space="preserve">Wartość  Brutto </t>
  </si>
  <si>
    <t xml:space="preserve">Dwukomorowy worek do żywienia pozajelitowego do podawania drogą żył centralnych zawierający roztwór aminokwasów z tauryną. Zawartość azotu 12 g, objętość 1500 ml        </t>
  </si>
  <si>
    <t>worek</t>
  </si>
  <si>
    <t>Worek trzykomorowy do żywienia pozajelitowego  do podawania  centralnie , zawierający aminokwasy,  glukozę i emulsję tłuszczową. Zawartości azotu 9 g i energia niebiałkowa 840 kcal, objętość 1000 ml. Stosunek energii pozabiałkowej do azotu 93</t>
  </si>
  <si>
    <t>Worek trzykomorowy do żywienia pozajelitowego  do podawania  centralnie , zawierający aminokwasy,  glukozę i emulsję tłuszczową.. Zawartości azotu 13,5 g i energia niebiałkowa 1260 kcal, objętość 1500 ml. Stosunek energii pozabiałkowej do azotu 93</t>
  </si>
  <si>
    <t>Aminokwasy specjalistyczne typu nephro 10% 500 ml</t>
  </si>
  <si>
    <t>butelka</t>
  </si>
  <si>
    <t>Aminokwasy specjalistyczne typu hepa 8% 500ml</t>
  </si>
  <si>
    <t xml:space="preserve">butelka </t>
  </si>
  <si>
    <t>Pierwiastki śladowe zawierających 9 pierwiastków w 10 ml x 20 ampułek</t>
  </si>
  <si>
    <t>Fosforany organiczne  20ml x 10 ampułek</t>
  </si>
  <si>
    <t>szt.</t>
  </si>
  <si>
    <t xml:space="preserve">Ilość B </t>
  </si>
  <si>
    <t xml:space="preserve">Ilość K </t>
  </si>
  <si>
    <t xml:space="preserve">Ilość P </t>
  </si>
  <si>
    <t>Wapno sodowane ze wskażnikiem zużycia
 x 4,5kg (5 L )</t>
  </si>
  <si>
    <t>fl.</t>
  </si>
  <si>
    <t xml:space="preserve"> Dopuszcza się awaryjne stosowanie zamienników</t>
  </si>
  <si>
    <t>Woda utleniona  3%        1000g</t>
  </si>
  <si>
    <t>Woda utleniona  3%  100g</t>
  </si>
  <si>
    <t xml:space="preserve">RAZEM </t>
  </si>
  <si>
    <t>Barium sulfuricum 200ml</t>
  </si>
  <si>
    <t>fl</t>
  </si>
  <si>
    <t>Omnipaque 300mg/1ml inj. 500 ml</t>
  </si>
  <si>
    <t xml:space="preserve"> szt</t>
  </si>
  <si>
    <t>Omnipaque 300mg/1ml inj. 100 ml</t>
  </si>
  <si>
    <t>Omnipaque 350mg/1ml inj.100ml</t>
  </si>
  <si>
    <t>Omnipaque 350mg/1ml inj.50ml</t>
  </si>
  <si>
    <t>szt</t>
  </si>
  <si>
    <t>Ultravist 300 inj. 20 ml</t>
  </si>
  <si>
    <t>Visipaque 320mg/100ml</t>
  </si>
  <si>
    <t>Ultravist 300 inj. 50 ml</t>
  </si>
  <si>
    <t>Dopuszcza się awaryjne stosowanie zamienników</t>
  </si>
  <si>
    <t>Actilyse 10 mg x 10 ml x 1 fiol.</t>
  </si>
  <si>
    <t>Klej tkankowy Tisseel Lyo 4ml op 2fiol</t>
  </si>
  <si>
    <t>Klej tkankowy Tisseel Lyo 2ml op 2fiol</t>
  </si>
  <si>
    <t>Tachosil 3cm x 2,5cm x1szt</t>
  </si>
  <si>
    <t>Tachosil 9,5 cm x 4,8cm x1szt</t>
  </si>
  <si>
    <t>Jm</t>
  </si>
  <si>
    <t>Cena netto</t>
  </si>
  <si>
    <t>Cena brutto</t>
  </si>
  <si>
    <t>Dalteparin  sodium  2500jm /0,2 ml x 10 amp-strzyk.</t>
  </si>
  <si>
    <t>Dalteparin  sodium  5000jm / 0,2 ml x 10 amp-strzyk.</t>
  </si>
  <si>
    <t>Opona sztuczna  TissuDura 5 x 5cm x 2szt</t>
  </si>
  <si>
    <t>Xarelto 10mg x 100 tabl</t>
  </si>
  <si>
    <t>Xarelto 15mg x 100 tabl</t>
  </si>
  <si>
    <t>Xarelto 20mg x 100 tabl</t>
  </si>
  <si>
    <t xml:space="preserve">Suma </t>
  </si>
  <si>
    <t>Ampicylina 1000mg x 1 fiol</t>
  </si>
  <si>
    <t>Ampicylina 2000mg x 1 fiol</t>
  </si>
  <si>
    <t>Cefazolin sodium 1g x 1 fiol</t>
  </si>
  <si>
    <t>Ciprofloxacin 250mg x 10 tabl</t>
  </si>
  <si>
    <t>Ciprofloxacin 500mg x 10 tabl</t>
  </si>
  <si>
    <t>Clindamycin 300mg x 16 kaps.</t>
  </si>
  <si>
    <t>Clindanycin 150mg x 16 kaps.</t>
  </si>
  <si>
    <t>Gentamycin 80mg/2ml iv.i in x 10amp</t>
  </si>
  <si>
    <t>Lincomycin 500mg x 12 kaps</t>
  </si>
  <si>
    <t>Lincomycin 600mg/2ml x 10amp</t>
  </si>
  <si>
    <t>Nystatyna 500 tys.j.x16 kaps</t>
  </si>
  <si>
    <t xml:space="preserve">Nystatyna zawiesina
100 tys  j.m /1 ml </t>
  </si>
  <si>
    <t xml:space="preserve">Ceftriakson 2g </t>
  </si>
  <si>
    <t>Dopuszcza się awaryjne stosowanie zamienników pod warunkiem tego samego zakresu rejestracji</t>
  </si>
  <si>
    <t>Paracetamol 10mg/ml x 100 ml 
x 1 butelka</t>
  </si>
  <si>
    <t>Dopuszcza się stosowanie zamienników pod warunkiem tego samego zakresu rejestracji</t>
  </si>
  <si>
    <t>Enoxaparinum natricum 20mg x 10amp-strz</t>
  </si>
  <si>
    <t>Enoxaparinum natricum 40mg x 10amp-strz</t>
  </si>
  <si>
    <t>Enoxaparinum natricum 60mg x 10amp-strz.</t>
  </si>
  <si>
    <t>Enoxaparinum natricum 80mg x 10amp-strz.</t>
  </si>
  <si>
    <t>Enoxaparinum natricum 100mg x 10amp-strz.</t>
  </si>
  <si>
    <t>Enoxaparinum natricum 150mg x 1 fiol</t>
  </si>
  <si>
    <t>Enoxaparinum natricum 300mg x 1 fiol</t>
  </si>
  <si>
    <t>Adenocor 3mg/ml x 2 ml x 6 amp</t>
  </si>
  <si>
    <t>Cordarone 0,15/3ml x 5amp</t>
  </si>
  <si>
    <t>Depakine amp 400mg/4ml x 4 amp</t>
  </si>
  <si>
    <t>Exacyl 0,5/5ml x 5amp</t>
  </si>
  <si>
    <t>No-spa 0,04 x 5amp</t>
  </si>
  <si>
    <t>Synvisc 0,016g/2ml x 3 amp.strzyk</t>
  </si>
  <si>
    <t>Unasyn 1,5 x 1 fiol</t>
  </si>
  <si>
    <t>Unasyn 3,0 x 1 fiol</t>
  </si>
  <si>
    <t>Sulperazon 2,0 x 1 fiol</t>
  </si>
  <si>
    <t>Fraxiparyna Multi 9500j.m. /5ml x 10 fiol
+10 szt Mini-Spike Plus 
+100 strzykawek 1ml. z igłami</t>
  </si>
  <si>
    <t>Clarithromycinum 500 mg x 1 fiol</t>
  </si>
  <si>
    <t>Meronem 0,5 x 10 fiol</t>
  </si>
  <si>
    <t>Meronem 1,0 x 10 fiol</t>
  </si>
  <si>
    <t>Tazocin 4g + 0,5g x 10 fiol.</t>
  </si>
  <si>
    <t>Tienam 500mg x 10 fiol</t>
  </si>
  <si>
    <t>Vancomycinum 1,0 x 1 fiol</t>
  </si>
  <si>
    <t>Vancomycinum MIP 1,0 x 1 fiol
z zarejestrowaną możliwością podania doustnego</t>
  </si>
  <si>
    <t>Zyvoxid 2mg/ml x 300 ml 
x 10 worków do inf.</t>
  </si>
  <si>
    <t>Vancomycinum MIP 0,5 x 1 fiol
z zarejestrowaną możliwością podania doustnego</t>
  </si>
  <si>
    <t xml:space="preserve">Lp. </t>
  </si>
  <si>
    <t>Cena netto jednostkowa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</si>
  <si>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</si>
  <si>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</si>
  <si>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Fluconazole 200 mg/100 ml</t>
  </si>
  <si>
    <t>Pantoprazolum 40 mg proszek do sporządzania roztworów do wstrzyknięć dożylnych x 1 fiol</t>
  </si>
  <si>
    <t>Ornithini aspartas 0,5 mg/ml x 10 amp.</t>
  </si>
  <si>
    <t xml:space="preserve">Razem: </t>
  </si>
  <si>
    <t>1.</t>
  </si>
  <si>
    <t>Woda do celów laboratoryjno –analitycznych spełniająca warunki czystości chemicznej     i mikrobiologicznej , nie nadająca się do sporządzania leków recepturowych opakowanie po 5 litrów</t>
  </si>
  <si>
    <t>Albuminy 20% 100ml</t>
  </si>
  <si>
    <t>flakon</t>
  </si>
  <si>
    <t>Albuminy 20% 50ml</t>
  </si>
  <si>
    <t>Alprazolam 0,5mg x 30 tabl</t>
  </si>
  <si>
    <t>Alprazolam 1mg x 30 tabl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</si>
  <si>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</si>
  <si>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</si>
  <si>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</si>
  <si>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</si>
  <si>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</si>
  <si>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Dormicum 7,5mg x 10 tabl</t>
  </si>
  <si>
    <t>Ephedrinum HCl 0,025g/1ml x10amp</t>
  </si>
  <si>
    <t>Estazolam 2mg x 20 tabl</t>
  </si>
  <si>
    <t>Lorafen 1mg x 25 draż</t>
  </si>
  <si>
    <t>Lorafen 2,5 mg x 25 draż</t>
  </si>
  <si>
    <t>Luminal 0,015 x 10 tabl</t>
  </si>
  <si>
    <t>Luminal 0,015 x 10supp.</t>
  </si>
  <si>
    <t>Luminal 0,1x10 tabl</t>
  </si>
  <si>
    <t>Medazepam 0,01 x 20 tabl</t>
  </si>
  <si>
    <t>Midazolamum 15mg/3 ml x 5amp</t>
  </si>
  <si>
    <t>Midazolamum 50mg/10ml x 5amp.</t>
  </si>
  <si>
    <t>Midazolamum 5mg/5 ml x 10amp</t>
  </si>
  <si>
    <t>Nitrazepam 5mg x 20 tabl</t>
  </si>
  <si>
    <t>Oxazepam 10mg x 20 tabl</t>
  </si>
  <si>
    <t>Relanium 10mg x 5 amp</t>
  </si>
  <si>
    <t>Relanium 10mg x 50amp</t>
  </si>
  <si>
    <t>Relanium 2mg x 20 tabl</t>
  </si>
  <si>
    <t>Relanium 5mg x 20 tabl</t>
  </si>
  <si>
    <t>Signopam 10mg x 20 tabl</t>
  </si>
  <si>
    <t>Transtec 35mcg/h x 5 plast</t>
  </si>
  <si>
    <t>Transtec 52,5mcg/h x 5 plast</t>
  </si>
  <si>
    <t>Transtec 70mcg/h x 5 plast</t>
  </si>
  <si>
    <t>Zolpidem 10mg x 20 tabl</t>
  </si>
  <si>
    <t>Dormicum 15mg x 100 tabl</t>
  </si>
  <si>
    <t>Dopuszcza się awaryjne stosowanie zamienników pod warunkiem tego samego zakresu rejestracji.</t>
  </si>
  <si>
    <t>Nazwa pakietu</t>
  </si>
  <si>
    <t>NARKOTYKI</t>
  </si>
  <si>
    <t>SOLU-MEDROL</t>
  </si>
  <si>
    <t>WAPNO SODOWANE</t>
  </si>
  <si>
    <t>WODA UTLENIONA</t>
  </si>
  <si>
    <t>KONTRASTY</t>
  </si>
  <si>
    <t>ACTILYSE</t>
  </si>
  <si>
    <t>KLEJ TKANKOWY</t>
  </si>
  <si>
    <t>GĄBKA LECZNICZA TACHOSIL</t>
  </si>
  <si>
    <t>DALTEPARINUM - FRAGMIN</t>
  </si>
  <si>
    <t>OPONY SZTUCZNE</t>
  </si>
  <si>
    <t>ANTYBIOTYKI RÓŻNE A</t>
  </si>
  <si>
    <t xml:space="preserve">ENOXAPARINUM </t>
  </si>
  <si>
    <t>ANTYBIOTYKI RÓŻNE B</t>
  </si>
  <si>
    <t>TESTY UREAZOWE</t>
  </si>
  <si>
    <t>FLUCONAZOLE</t>
  </si>
  <si>
    <t>PANTOPRAZOLUM</t>
  </si>
  <si>
    <t xml:space="preserve">ORNITHINI </t>
  </si>
  <si>
    <t>WODA DO CELÓW ANALITYCZNYCH</t>
  </si>
  <si>
    <t>ALBUMINY 20%</t>
  </si>
  <si>
    <t>PSYCHOTROPY</t>
  </si>
  <si>
    <t>Ins.ludzka dwufazowa 30/70 100j.m./ml x 10 x 3ml</t>
  </si>
  <si>
    <t>Ins.ludzka dwufazowa50/50 100j.m./ml x10 x 3ml</t>
  </si>
  <si>
    <t>MST Continus 100 mg x 60 tabl  o przedłużonym działaniu</t>
  </si>
  <si>
    <t>MST Continus 10 mg x 60 tabl  o przedłużonym działaniu</t>
  </si>
  <si>
    <t>MST Continus 30 mg x  60 tabl  o przedłużonym działaniu</t>
  </si>
  <si>
    <t>Ketanest 50 50 mg/ml inj 10ml x 5fiol</t>
  </si>
  <si>
    <t>Ketanest 10 10 mg/ml inj 20ml x 5fiol</t>
  </si>
  <si>
    <t>Oxynorm 10 mg/ml a 2ml x 10 amp</t>
  </si>
  <si>
    <t>Oxynorm 10 mg/ml a 1ml x 10 amp</t>
  </si>
  <si>
    <t>Oxycontin 10 mg x 60 tabl powl.</t>
  </si>
  <si>
    <t>Actilyse 20 mg x 20 ml x 1 fiol</t>
  </si>
  <si>
    <t>Actylise 50 mg  x 50 ml x 1 fiol</t>
  </si>
  <si>
    <t>Flumazenil inj.0,1mg/ml x 5 amp</t>
  </si>
  <si>
    <t>Polfilin 100mg/5ml x 5amp</t>
  </si>
  <si>
    <t>Predasol 25mg x 3 amp</t>
  </si>
  <si>
    <t>Predasol 50mg x 3 amp</t>
  </si>
  <si>
    <t>Protaminum sulfuricum 50mg x1amp</t>
  </si>
  <si>
    <t>Vit. B1 100 mg/2 ml x 100 amp</t>
  </si>
  <si>
    <t xml:space="preserve">Demezon 4mg/ml x 10 amp </t>
  </si>
  <si>
    <t xml:space="preserve">Demezon 8mg/2ml x 10 amp </t>
  </si>
  <si>
    <t>Vit. B1 25mg x 10 amp</t>
  </si>
  <si>
    <t xml:space="preserve">Vit. B12 500mg/ml x 2ml x 5 amp </t>
  </si>
  <si>
    <t>Vit. B6 50mg x 5 amp</t>
  </si>
  <si>
    <t>Vit. C 0,5/5ml x 10 amp</t>
  </si>
  <si>
    <t>Vitacon 10mg/1ml x 10 amp</t>
  </si>
  <si>
    <t>Pradaxa 110mg x 180 kaps</t>
  </si>
  <si>
    <t>Pradaxa 150mg x 180 kaps</t>
  </si>
  <si>
    <t>Ampicylina  500mg x 1 fiol</t>
  </si>
  <si>
    <t>Paracetamol 10mg/ml x 50 ml  x 1 butelka</t>
  </si>
  <si>
    <t>Amoxicillinum + Acidum clavulanicum 0,625g x 14 tabl powl</t>
  </si>
  <si>
    <t>Amoxicillinum + Acidum clavulanicum 1g x 14 tabl powl</t>
  </si>
  <si>
    <t>Amoxicillinum + Acidum clavulanicum 1000mg+200mg x 1 fiol</t>
  </si>
  <si>
    <t>Amoxicillinum + Acidum clavulanicum 2000mg+200mg x 1 fiol</t>
  </si>
  <si>
    <t>Amoxicillinum + Acidum clavulanicum   proszek do sporządzania zawiesiny doustnej 0,457/5ml  70ml</t>
  </si>
  <si>
    <t xml:space="preserve">Metronidazol 0,5% x 100ml z dwoma portami. </t>
  </si>
  <si>
    <t xml:space="preserve">Syntarpen 500mg x 16tabl  </t>
  </si>
  <si>
    <t>Syntarpen 1000mg x 1fiol</t>
  </si>
  <si>
    <t>Meprelon 250 mg x 1 amp</t>
  </si>
  <si>
    <t>Meprelon 1000 mg x 1 amp</t>
  </si>
  <si>
    <t>Combivir 0,15 +0,3 x 60 tabl</t>
  </si>
  <si>
    <t>Epanutin parenteral x 5ml x 5 amp</t>
  </si>
  <si>
    <t>Trifas 20 5mg/ml x 4 ml x 5 amp</t>
  </si>
  <si>
    <t>Poz 19,20,21 Zamwiajacy wymaga aby preparaty w swoim składzie posiadały edetynian sodu.</t>
  </si>
  <si>
    <t>PARACETAMOL</t>
  </si>
  <si>
    <t>Targocid 0,2g x 1fiol</t>
  </si>
  <si>
    <t>Targocid 0,4g x 1fiol</t>
  </si>
  <si>
    <t>Ciprinol 100 mg/10 ml x 5 amp</t>
  </si>
  <si>
    <t>Norfloxacinum  0,4g x 20 tabl</t>
  </si>
  <si>
    <t>Tazocin 2g + 0,25g x 10 fiol</t>
  </si>
  <si>
    <t xml:space="preserve">ŻYWIENIE POZAJELITOWE </t>
  </si>
  <si>
    <t>NADROPARINUM - FRAXIPARINE MULTI</t>
  </si>
  <si>
    <t>Dexak 50 50mg/2 ml x 5 amp</t>
  </si>
  <si>
    <t>Klarithromycinum 0,5 x14 tabl.</t>
  </si>
  <si>
    <t>ANTYBIOTYKI RÓŻNE C</t>
  </si>
  <si>
    <t>ANTYBIOTYKI RÓŻNE D</t>
  </si>
  <si>
    <t>ANTYBIOTYKI E
AMOXICILLNE+CLAVULANIC ACID</t>
  </si>
  <si>
    <t>PAKIET NR 1  AMPUŁKI  A</t>
  </si>
  <si>
    <t>PAKIET NR 2    AMPUŁKI B</t>
  </si>
  <si>
    <t>PAKIET NR 3   AMPUŁKI C</t>
  </si>
  <si>
    <t>PAKIET NR 4  AMPUŁKI D</t>
  </si>
  <si>
    <t>PAKIET NR 6  SOLU-MEDROL</t>
  </si>
  <si>
    <t>PAKIET NR 7   ŻYWIENIE POZAJELITOWE</t>
  </si>
  <si>
    <t>PAKIET NR 8  WAPNO SODOWANE</t>
  </si>
  <si>
    <t>PAKIET NR 9  WODA UTLENIONA</t>
  </si>
  <si>
    <t>PAKIET NR 10  KONTRASTY</t>
  </si>
  <si>
    <t>PAKIET NR 11  ACTILYSE</t>
  </si>
  <si>
    <t xml:space="preserve"> PAKIET 12   KLEJ TKANKOWY</t>
  </si>
  <si>
    <t xml:space="preserve"> PAKIET NR 13 GĄBKA LECZNICZA TACHOSIL</t>
  </si>
  <si>
    <t>PAKIET NR 14  DALTEPARINUM - FRAGMIN</t>
  </si>
  <si>
    <t>PAKIET NR 15   OPONY SZTUCZNE</t>
  </si>
  <si>
    <t>PAKIET NR 17   LEKI PRZECIW ZAKRZEPOWE B</t>
  </si>
  <si>
    <t>PAKIET NR 16   LEKI PRZECIW ZAKRZEPOWE A</t>
  </si>
  <si>
    <t>PAKIET NR 18  ANTYBIOTYKI RÓŻNE A</t>
  </si>
  <si>
    <t>PAKIET NR 19  ANTYBIOTYKI RÓŻNE B</t>
  </si>
  <si>
    <t>PAKIET NR 20  ANTYBIOTYKI RÓŻNE C</t>
  </si>
  <si>
    <t>PAKIET NR 21  ANTYBIOTYKI RÓŻNE D</t>
  </si>
  <si>
    <t xml:space="preserve">PAKIET NR 22   ANTYBIOTYKI  E  Amoxicillinum + Acidum clavulanicum </t>
  </si>
  <si>
    <t xml:space="preserve">PAKIET NR 23   PARACETAMOL </t>
  </si>
  <si>
    <t xml:space="preserve">Pakiet nr 24  ENOXAPARINUM </t>
  </si>
  <si>
    <t>PAKIET NR 25   NADROPARINUM - FRAXIPARINE MULTI</t>
  </si>
  <si>
    <t>ZADANIE 26    TESTY UREAZOWE</t>
  </si>
  <si>
    <t>ZADANIE 27   FLUCONAZOL</t>
  </si>
  <si>
    <t>ZADANIE 28  PANTOPRAZOLUM</t>
  </si>
  <si>
    <t xml:space="preserve">ZADANIE 29  ORNITHINI  </t>
  </si>
  <si>
    <t>ZADANIE 30  WODA DO CELÓW ANALITYCZNYCH</t>
  </si>
  <si>
    <t>ZADANIE 31   ALBUMINY 20%</t>
  </si>
  <si>
    <t>PAKIET NR 32    PSYCHOTROPY - IV P</t>
  </si>
  <si>
    <t xml:space="preserve"> AMPUŁKI  A</t>
  </si>
  <si>
    <t xml:space="preserve"> AMPUŁKI  B</t>
  </si>
  <si>
    <t xml:space="preserve"> AMPUŁKI  C</t>
  </si>
  <si>
    <t xml:space="preserve"> AMPUŁKI  D</t>
  </si>
  <si>
    <t>LEKI PRZECIWZAKRZEPOWE A</t>
  </si>
  <si>
    <t>LEKI PRZECIWZAKRZEPOWE B</t>
  </si>
  <si>
    <t xml:space="preserve">Vat </t>
  </si>
  <si>
    <t xml:space="preserve">Methadon syrop; 1 mg/ml (0,1%); 1 butelka 100 ml </t>
  </si>
  <si>
    <t xml:space="preserve">PAKIET NR 5  NARKOTYKI- modyfikacja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</si>
</sst>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</numFmts>
  <fonts count="8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0" fillId="27" borderId="1" applyNumberFormat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2" fontId="6" fillId="0" borderId="12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6" fillId="0" borderId="13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6" fillId="0" borderId="1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NumberFormat="1" applyFont="1" applyBorder="1" applyAlignment="1" applyProtection="1">
      <alignment wrapText="1"/>
      <protection/>
    </xf>
    <xf numFmtId="2" fontId="10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/>
      <protection/>
    </xf>
    <xf numFmtId="2" fontId="18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2" fontId="25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/>
    </xf>
    <xf numFmtId="0" fontId="25" fillId="0" borderId="12" xfId="0" applyNumberFormat="1" applyFont="1" applyBorder="1" applyAlignment="1">
      <alignment/>
    </xf>
    <xf numFmtId="2" fontId="11" fillId="0" borderId="12" xfId="0" applyNumberFormat="1" applyFont="1" applyBorder="1" applyAlignment="1" applyProtection="1">
      <alignment/>
      <protection/>
    </xf>
    <xf numFmtId="2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top"/>
      <protection/>
    </xf>
    <xf numFmtId="2" fontId="11" fillId="0" borderId="10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2" xfId="0" applyNumberFormat="1" applyFont="1" applyBorder="1" applyAlignment="1" applyProtection="1">
      <alignment vertical="center"/>
      <protection/>
    </xf>
    <xf numFmtId="0" fontId="11" fillId="0" borderId="12" xfId="0" applyNumberFormat="1" applyFont="1" applyBorder="1" applyAlignment="1" applyProtection="1">
      <alignment/>
      <protection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9" fillId="0" borderId="10" xfId="0" applyNumberFormat="1" applyFont="1" applyBorder="1" applyAlignment="1" applyProtection="1">
      <alignment horizontal="left"/>
      <protection/>
    </xf>
    <xf numFmtId="2" fontId="11" fillId="0" borderId="10" xfId="0" applyNumberFormat="1" applyFont="1" applyBorder="1" applyAlignment="1" applyProtection="1">
      <alignment horizontal="left"/>
      <protection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2" fontId="31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0" fontId="32" fillId="0" borderId="0" xfId="0" applyNumberFormat="1" applyFont="1" applyBorder="1" applyAlignment="1" applyProtection="1">
      <alignment/>
      <protection/>
    </xf>
    <xf numFmtId="0" fontId="33" fillId="0" borderId="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4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Border="1" applyAlignment="1" applyProtection="1">
      <alignment horizontal="center"/>
      <protection/>
    </xf>
    <xf numFmtId="2" fontId="25" fillId="0" borderId="13" xfId="0" applyNumberFormat="1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center"/>
    </xf>
    <xf numFmtId="164" fontId="5" fillId="0" borderId="10" xfId="42" applyFont="1" applyFill="1" applyBorder="1" applyAlignment="1" applyProtection="1">
      <alignment horizontal="center" vertical="center" wrapText="1"/>
      <protection/>
    </xf>
    <xf numFmtId="164" fontId="7" fillId="0" borderId="10" xfId="42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/>
    </xf>
    <xf numFmtId="164" fontId="22" fillId="0" borderId="10" xfId="42" applyFont="1" applyFill="1" applyBorder="1" applyAlignment="1" applyProtection="1">
      <alignment/>
      <protection/>
    </xf>
    <xf numFmtId="0" fontId="22" fillId="0" borderId="10" xfId="0" applyFont="1" applyBorder="1" applyAlignment="1">
      <alignment vertical="top" wrapText="1"/>
    </xf>
    <xf numFmtId="0" fontId="3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6" fillId="0" borderId="12" xfId="0" applyNumberFormat="1" applyFont="1" applyBorder="1" applyAlignment="1" applyProtection="1">
      <alignment wrapText="1"/>
      <protection/>
    </xf>
    <xf numFmtId="0" fontId="9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2" fontId="11" fillId="0" borderId="10" xfId="0" applyNumberFormat="1" applyFont="1" applyBorder="1" applyAlignment="1" applyProtection="1">
      <alignment horizontal="center"/>
      <protection/>
    </xf>
    <xf numFmtId="2" fontId="9" fillId="0" borderId="10" xfId="0" applyNumberFormat="1" applyFont="1" applyBorder="1" applyAlignment="1" applyProtection="1">
      <alignment horizontal="right"/>
      <protection/>
    </xf>
    <xf numFmtId="2" fontId="25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NumberFormat="1" applyFont="1" applyBorder="1" applyAlignment="1" applyProtection="1">
      <alignment horizontal="center" vertical="center" wrapText="1"/>
      <protection/>
    </xf>
    <xf numFmtId="2" fontId="30" fillId="0" borderId="10" xfId="0" applyNumberFormat="1" applyFont="1" applyBorder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2" xfId="0" applyNumberFormat="1" applyFont="1" applyBorder="1" applyAlignment="1" applyProtection="1">
      <alignment horizontal="center" vertical="center" wrapText="1"/>
      <protection/>
    </xf>
    <xf numFmtId="0" fontId="30" fillId="0" borderId="12" xfId="0" applyNumberFormat="1" applyFont="1" applyBorder="1" applyAlignment="1" applyProtection="1">
      <alignment horizontal="center" vertical="center"/>
      <protection/>
    </xf>
    <xf numFmtId="0" fontId="31" fillId="0" borderId="12" xfId="0" applyNumberFormat="1" applyFont="1" applyBorder="1" applyAlignment="1" applyProtection="1">
      <alignment horizontal="center" vertical="center" wrapText="1"/>
      <protection/>
    </xf>
    <xf numFmtId="2" fontId="30" fillId="0" borderId="12" xfId="0" applyNumberFormat="1" applyFont="1" applyBorder="1" applyAlignment="1" applyProtection="1">
      <alignment horizontal="center" vertical="center"/>
      <protection/>
    </xf>
    <xf numFmtId="2" fontId="3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Border="1" applyAlignment="1" applyProtection="1">
      <alignment vertical="top"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3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2" fontId="2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6" fillId="0" borderId="0" xfId="0" applyNumberFormat="1" applyFont="1" applyBorder="1" applyAlignment="1" applyProtection="1">
      <alignment/>
      <protection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1" fillId="0" borderId="17" xfId="0" applyNumberFormat="1" applyFont="1" applyBorder="1" applyAlignment="1" applyProtection="1">
      <alignment/>
      <protection/>
    </xf>
    <xf numFmtId="0" fontId="9" fillId="0" borderId="17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0" fillId="0" borderId="17" xfId="42" applyBorder="1" applyAlignment="1">
      <alignment horizontal="center" vertical="center" wrapText="1"/>
    </xf>
    <xf numFmtId="164" fontId="0" fillId="0" borderId="17" xfId="42" applyBorder="1" applyAlignment="1">
      <alignment/>
    </xf>
    <xf numFmtId="0" fontId="22" fillId="0" borderId="16" xfId="0" applyFont="1" applyBorder="1" applyAlignment="1">
      <alignment horizontal="right"/>
    </xf>
    <xf numFmtId="164" fontId="22" fillId="0" borderId="17" xfId="42" applyFont="1" applyBorder="1" applyAlignment="1">
      <alignment horizontal="right"/>
    </xf>
    <xf numFmtId="164" fontId="3" fillId="0" borderId="17" xfId="42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right"/>
    </xf>
    <xf numFmtId="0" fontId="15" fillId="0" borderId="12" xfId="0" applyNumberFormat="1" applyFont="1" applyBorder="1" applyAlignment="1" applyProtection="1">
      <alignment horizontal="center" vertical="center" wrapText="1"/>
      <protection/>
    </xf>
    <xf numFmtId="0" fontId="37" fillId="0" borderId="10" xfId="0" applyNumberFormat="1" applyFont="1" applyBorder="1" applyAlignment="1" applyProtection="1">
      <alignment horizontal="left" wrapText="1"/>
      <protection/>
    </xf>
    <xf numFmtId="0" fontId="37" fillId="0" borderId="10" xfId="0" applyNumberFormat="1" applyFont="1" applyBorder="1" applyAlignment="1" applyProtection="1">
      <alignment wrapText="1"/>
      <protection/>
    </xf>
    <xf numFmtId="0" fontId="15" fillId="0" borderId="10" xfId="0" applyNumberFormat="1" applyFont="1" applyBorder="1" applyAlignment="1" applyProtection="1">
      <alignment wrapText="1"/>
      <protection/>
    </xf>
    <xf numFmtId="2" fontId="37" fillId="0" borderId="10" xfId="0" applyNumberFormat="1" applyFont="1" applyBorder="1" applyAlignment="1" applyProtection="1">
      <alignment/>
      <protection/>
    </xf>
    <xf numFmtId="0" fontId="37" fillId="0" borderId="10" xfId="0" applyNumberFormat="1" applyFont="1" applyBorder="1" applyAlignment="1" applyProtection="1">
      <alignment/>
      <protection/>
    </xf>
    <xf numFmtId="0" fontId="37" fillId="0" borderId="10" xfId="0" applyNumberFormat="1" applyFont="1" applyBorder="1" applyAlignment="1" applyProtection="1">
      <alignment vertical="center"/>
      <protection/>
    </xf>
    <xf numFmtId="0" fontId="15" fillId="0" borderId="10" xfId="0" applyNumberFormat="1" applyFont="1" applyBorder="1" applyAlignment="1" applyProtection="1">
      <alignment/>
      <protection/>
    </xf>
    <xf numFmtId="0" fontId="37" fillId="0" borderId="10" xfId="0" applyNumberFormat="1" applyFont="1" applyBorder="1" applyAlignment="1" applyProtection="1">
      <alignment vertical="center" wrapText="1"/>
      <protection/>
    </xf>
    <xf numFmtId="0" fontId="37" fillId="0" borderId="12" xfId="0" applyNumberFormat="1" applyFont="1" applyBorder="1" applyAlignment="1" applyProtection="1">
      <alignment vertical="center" wrapText="1"/>
      <protection/>
    </xf>
    <xf numFmtId="0" fontId="37" fillId="0" borderId="12" xfId="0" applyNumberFormat="1" applyFont="1" applyBorder="1" applyAlignment="1" applyProtection="1">
      <alignment/>
      <protection/>
    </xf>
    <xf numFmtId="0" fontId="15" fillId="0" borderId="12" xfId="0" applyNumberFormat="1" applyFont="1" applyBorder="1" applyAlignment="1" applyProtection="1">
      <alignment/>
      <protection/>
    </xf>
    <xf numFmtId="2" fontId="37" fillId="0" borderId="12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>
      <alignment/>
    </xf>
    <xf numFmtId="0" fontId="6" fillId="0" borderId="10" xfId="0" applyNumberFormat="1" applyFont="1" applyBorder="1" applyAlignment="1" applyProtection="1">
      <alignment horizontal="left" wrapText="1"/>
      <protection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6" fillId="0" borderId="12" xfId="0" applyNumberFormat="1" applyFont="1" applyBorder="1" applyAlignment="1" applyProtection="1">
      <alignment vertical="center" wrapText="1"/>
      <protection/>
    </xf>
    <xf numFmtId="2" fontId="7" fillId="0" borderId="17" xfId="0" applyNumberFormat="1" applyFont="1" applyBorder="1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top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top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vertical="top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2" fontId="5" fillId="0" borderId="17" xfId="52" applyNumberFormat="1" applyFont="1" applyBorder="1" applyAlignment="1">
      <alignment horizontal="center" vertical="center" wrapText="1"/>
      <protection/>
    </xf>
    <xf numFmtId="2" fontId="7" fillId="0" borderId="17" xfId="52" applyNumberFormat="1" applyFont="1" applyBorder="1" applyAlignment="1">
      <alignment vertical="center"/>
      <protection/>
    </xf>
    <xf numFmtId="0" fontId="7" fillId="0" borderId="17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2" fontId="6" fillId="0" borderId="10" xfId="0" applyNumberFormat="1" applyFont="1" applyBorder="1" applyAlignment="1" applyProtection="1">
      <alignment horizontal="right"/>
      <protection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9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/>
      <protection/>
    </xf>
    <xf numFmtId="0" fontId="7" fillId="0" borderId="17" xfId="52" applyFont="1" applyBorder="1" applyAlignment="1">
      <alignment vertical="center" wrapText="1"/>
      <protection/>
    </xf>
    <xf numFmtId="0" fontId="21" fillId="0" borderId="19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10" xfId="0" applyFont="1" applyBorder="1" applyAlignment="1">
      <alignment horizontal="justify" vertical="center"/>
    </xf>
    <xf numFmtId="0" fontId="23" fillId="0" borderId="24" xfId="0" applyFont="1" applyBorder="1" applyAlignment="1">
      <alignment/>
    </xf>
    <xf numFmtId="0" fontId="25" fillId="0" borderId="13" xfId="0" applyFont="1" applyBorder="1" applyAlignment="1">
      <alignment horizontal="justify" vertical="center"/>
    </xf>
    <xf numFmtId="0" fontId="9" fillId="0" borderId="1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4" xfId="0" applyFont="1" applyBorder="1" applyAlignment="1">
      <alignment/>
    </xf>
    <xf numFmtId="0" fontId="3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16" fillId="0" borderId="19" xfId="0" applyNumberFormat="1" applyFont="1" applyBorder="1" applyAlignment="1" applyProtection="1">
      <alignment vertical="center"/>
      <protection/>
    </xf>
    <xf numFmtId="0" fontId="25" fillId="0" borderId="10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80" fillId="0" borderId="10" xfId="0" applyNumberFormat="1" applyFont="1" applyBorder="1" applyAlignment="1" applyProtection="1">
      <alignment wrapText="1"/>
      <protection/>
    </xf>
    <xf numFmtId="0" fontId="76" fillId="0" borderId="19" xfId="0" applyNumberFormat="1" applyFont="1" applyBorder="1" applyAlignment="1" applyProtection="1">
      <alignment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34">
      <selection activeCell="N8" sqref="N8"/>
    </sheetView>
  </sheetViews>
  <sheetFormatPr defaultColWidth="9.00390625" defaultRowHeight="12.75"/>
  <cols>
    <col min="1" max="1" width="5.8515625" style="0" customWidth="1"/>
    <col min="2" max="2" width="45.28125" style="0" customWidth="1"/>
    <col min="3" max="3" width="18.8515625" style="0" customWidth="1"/>
    <col min="4" max="4" width="6.00390625" style="0" customWidth="1"/>
    <col min="5" max="7" width="9.00390625" style="0" customWidth="1"/>
    <col min="8" max="8" width="9.140625" style="1" customWidth="1"/>
    <col min="9" max="9" width="10.421875" style="0" customWidth="1"/>
    <col min="10" max="10" width="9.00390625" style="0" hidden="1" customWidth="1"/>
    <col min="11" max="11" width="9.00390625" style="0" customWidth="1"/>
    <col min="12" max="12" width="13.28125" style="0" customWidth="1"/>
    <col min="13" max="13" width="11.421875" style="0" customWidth="1"/>
    <col min="14" max="14" width="12.8515625" style="0" customWidth="1"/>
  </cols>
  <sheetData>
    <row r="1" spans="1:14" s="2" customFormat="1" ht="33" customHeight="1">
      <c r="A1" s="278" t="s">
        <v>330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5" customFormat="1" ht="6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5" ht="15">
      <c r="A3" s="6">
        <v>1</v>
      </c>
      <c r="B3" s="7" t="s">
        <v>13</v>
      </c>
      <c r="C3" s="8"/>
      <c r="D3" s="7" t="s">
        <v>14</v>
      </c>
      <c r="E3" s="7">
        <v>200</v>
      </c>
      <c r="F3" s="7">
        <v>30</v>
      </c>
      <c r="G3" s="7">
        <v>100</v>
      </c>
      <c r="H3" s="9">
        <f aca="true" t="shared" si="0" ref="H3:H20">E3+F3+G3</f>
        <v>330</v>
      </c>
      <c r="I3" s="10"/>
      <c r="J3" s="10"/>
      <c r="K3" s="10"/>
      <c r="L3" s="10"/>
      <c r="M3" s="10"/>
      <c r="N3" s="11"/>
      <c r="O3" s="5"/>
    </row>
    <row r="4" spans="1:15" ht="15">
      <c r="A4" s="6">
        <v>2</v>
      </c>
      <c r="B4" s="7" t="s">
        <v>16</v>
      </c>
      <c r="C4" s="7"/>
      <c r="D4" s="12" t="s">
        <v>14</v>
      </c>
      <c r="E4" s="7">
        <v>10</v>
      </c>
      <c r="F4" s="7">
        <v>3</v>
      </c>
      <c r="G4" s="7">
        <v>120</v>
      </c>
      <c r="H4" s="9">
        <f t="shared" si="0"/>
        <v>133</v>
      </c>
      <c r="I4" s="10"/>
      <c r="J4" s="10"/>
      <c r="K4" s="10"/>
      <c r="L4" s="10"/>
      <c r="M4" s="10"/>
      <c r="N4" s="11"/>
      <c r="O4" s="5"/>
    </row>
    <row r="5" spans="1:15" ht="15">
      <c r="A5" s="6">
        <v>3</v>
      </c>
      <c r="B5" s="7" t="s">
        <v>20</v>
      </c>
      <c r="C5" s="7"/>
      <c r="D5" s="7" t="s">
        <v>14</v>
      </c>
      <c r="E5" s="7">
        <v>80</v>
      </c>
      <c r="F5" s="7">
        <v>30</v>
      </c>
      <c r="G5" s="7">
        <v>100</v>
      </c>
      <c r="H5" s="9">
        <f t="shared" si="0"/>
        <v>210</v>
      </c>
      <c r="I5" s="10"/>
      <c r="J5" s="10"/>
      <c r="K5" s="10"/>
      <c r="L5" s="10"/>
      <c r="M5" s="10"/>
      <c r="N5" s="11"/>
      <c r="O5" s="5"/>
    </row>
    <row r="6" spans="1:15" ht="15">
      <c r="A6" s="6">
        <v>4</v>
      </c>
      <c r="B6" s="7" t="s">
        <v>22</v>
      </c>
      <c r="C6" s="7"/>
      <c r="D6" s="12" t="s">
        <v>14</v>
      </c>
      <c r="E6" s="7">
        <v>200</v>
      </c>
      <c r="F6" s="7">
        <v>15</v>
      </c>
      <c r="G6" s="7">
        <v>120</v>
      </c>
      <c r="H6" s="9">
        <f t="shared" si="0"/>
        <v>335</v>
      </c>
      <c r="I6" s="10"/>
      <c r="J6" s="10"/>
      <c r="K6" s="10"/>
      <c r="L6" s="10"/>
      <c r="M6" s="10"/>
      <c r="N6" s="11"/>
      <c r="O6" s="5"/>
    </row>
    <row r="7" spans="1:15" ht="15">
      <c r="A7" s="6">
        <v>5</v>
      </c>
      <c r="B7" s="7" t="s">
        <v>23</v>
      </c>
      <c r="C7" s="7"/>
      <c r="D7" s="7" t="s">
        <v>14</v>
      </c>
      <c r="E7" s="7">
        <v>15</v>
      </c>
      <c r="F7" s="7">
        <v>5</v>
      </c>
      <c r="G7" s="7">
        <v>0</v>
      </c>
      <c r="H7" s="9">
        <f t="shared" si="0"/>
        <v>20</v>
      </c>
      <c r="I7" s="10"/>
      <c r="J7" s="10"/>
      <c r="K7" s="10"/>
      <c r="L7" s="10"/>
      <c r="M7" s="10"/>
      <c r="N7" s="11"/>
      <c r="O7" s="5"/>
    </row>
    <row r="8" spans="1:15" ht="15">
      <c r="A8" s="6">
        <v>6</v>
      </c>
      <c r="B8" s="7" t="s">
        <v>26</v>
      </c>
      <c r="C8" s="7"/>
      <c r="D8" s="7" t="s">
        <v>14</v>
      </c>
      <c r="E8" s="7">
        <v>30</v>
      </c>
      <c r="F8" s="7">
        <v>20</v>
      </c>
      <c r="G8" s="7">
        <v>50</v>
      </c>
      <c r="H8" s="9">
        <f t="shared" si="0"/>
        <v>100</v>
      </c>
      <c r="I8" s="10"/>
      <c r="J8" s="10"/>
      <c r="K8" s="10"/>
      <c r="L8" s="10"/>
      <c r="M8" s="10"/>
      <c r="N8" s="11"/>
      <c r="O8" s="5"/>
    </row>
    <row r="9" spans="1:15" ht="15">
      <c r="A9" s="6">
        <v>7</v>
      </c>
      <c r="B9" s="24" t="s">
        <v>91</v>
      </c>
      <c r="C9" s="25"/>
      <c r="D9" s="26" t="s">
        <v>14</v>
      </c>
      <c r="E9" s="24">
        <v>0</v>
      </c>
      <c r="F9" s="24">
        <v>0</v>
      </c>
      <c r="G9" s="24">
        <v>8</v>
      </c>
      <c r="H9" s="9">
        <f t="shared" si="0"/>
        <v>8</v>
      </c>
      <c r="I9" s="27"/>
      <c r="J9" s="25"/>
      <c r="K9" s="27"/>
      <c r="L9" s="10"/>
      <c r="M9" s="10"/>
      <c r="N9" s="11"/>
      <c r="O9" s="5"/>
    </row>
    <row r="10" spans="1:15" ht="15">
      <c r="A10" s="6">
        <v>8</v>
      </c>
      <c r="B10" s="13" t="s">
        <v>190</v>
      </c>
      <c r="C10" s="7"/>
      <c r="D10" s="270" t="s">
        <v>28</v>
      </c>
      <c r="E10" s="7">
        <v>250</v>
      </c>
      <c r="F10" s="7">
        <v>80</v>
      </c>
      <c r="G10" s="7">
        <v>160</v>
      </c>
      <c r="H10" s="9">
        <f t="shared" si="0"/>
        <v>490</v>
      </c>
      <c r="I10" s="10"/>
      <c r="J10" s="10"/>
      <c r="K10" s="10"/>
      <c r="L10" s="10"/>
      <c r="M10" s="271"/>
      <c r="N10" s="271"/>
      <c r="O10" s="5"/>
    </row>
    <row r="11" spans="1:15" ht="15">
      <c r="A11" s="6">
        <v>9</v>
      </c>
      <c r="B11" s="13" t="s">
        <v>29</v>
      </c>
      <c r="C11" s="6"/>
      <c r="D11" s="13" t="s">
        <v>14</v>
      </c>
      <c r="E11" s="7">
        <v>20</v>
      </c>
      <c r="F11" s="7">
        <v>0</v>
      </c>
      <c r="G11" s="7">
        <v>80</v>
      </c>
      <c r="H11" s="9">
        <f t="shared" si="0"/>
        <v>100</v>
      </c>
      <c r="I11" s="10"/>
      <c r="J11" s="10"/>
      <c r="K11" s="10"/>
      <c r="L11" s="10"/>
      <c r="M11" s="10"/>
      <c r="N11" s="11"/>
      <c r="O11" s="5"/>
    </row>
    <row r="12" spans="1:15" ht="15">
      <c r="A12" s="6">
        <v>10</v>
      </c>
      <c r="B12" s="13" t="s">
        <v>27</v>
      </c>
      <c r="C12" s="6"/>
      <c r="D12" s="13" t="s">
        <v>28</v>
      </c>
      <c r="E12" s="7">
        <v>60</v>
      </c>
      <c r="F12" s="7">
        <v>15</v>
      </c>
      <c r="G12" s="7">
        <v>20</v>
      </c>
      <c r="H12" s="9">
        <f t="shared" si="0"/>
        <v>95</v>
      </c>
      <c r="I12" s="10"/>
      <c r="J12" s="10"/>
      <c r="K12" s="10"/>
      <c r="L12" s="10"/>
      <c r="M12" s="10"/>
      <c r="N12" s="11"/>
      <c r="O12" s="5"/>
    </row>
    <row r="13" spans="1:15" ht="15">
      <c r="A13" s="6">
        <v>11</v>
      </c>
      <c r="B13" s="7" t="s">
        <v>30</v>
      </c>
      <c r="C13" s="7"/>
      <c r="D13" s="7" t="s">
        <v>31</v>
      </c>
      <c r="E13" s="7">
        <v>250</v>
      </c>
      <c r="F13" s="7">
        <v>25</v>
      </c>
      <c r="G13" s="7">
        <v>10</v>
      </c>
      <c r="H13" s="9">
        <f t="shared" si="0"/>
        <v>285</v>
      </c>
      <c r="I13" s="10"/>
      <c r="J13" s="10"/>
      <c r="K13" s="10"/>
      <c r="L13" s="10"/>
      <c r="M13" s="10"/>
      <c r="N13" s="11"/>
      <c r="O13" s="5"/>
    </row>
    <row r="14" spans="1:15" ht="15">
      <c r="A14" s="6">
        <v>12</v>
      </c>
      <c r="B14" s="7" t="s">
        <v>325</v>
      </c>
      <c r="C14" s="7"/>
      <c r="D14" s="7" t="s">
        <v>14</v>
      </c>
      <c r="E14" s="7">
        <v>150</v>
      </c>
      <c r="F14" s="7">
        <v>100</v>
      </c>
      <c r="G14" s="7">
        <v>0</v>
      </c>
      <c r="H14" s="9">
        <f t="shared" si="0"/>
        <v>250</v>
      </c>
      <c r="I14" s="10"/>
      <c r="J14" s="10"/>
      <c r="K14" s="10"/>
      <c r="L14" s="10"/>
      <c r="M14" s="10"/>
      <c r="N14" s="11"/>
      <c r="O14" s="5"/>
    </row>
    <row r="15" spans="1:15" ht="15">
      <c r="A15" s="6">
        <v>13</v>
      </c>
      <c r="B15" s="7" t="s">
        <v>33</v>
      </c>
      <c r="C15" s="7"/>
      <c r="D15" s="7" t="s">
        <v>14</v>
      </c>
      <c r="E15" s="7">
        <v>10</v>
      </c>
      <c r="F15" s="7">
        <v>180</v>
      </c>
      <c r="G15" s="7">
        <v>0</v>
      </c>
      <c r="H15" s="9">
        <f t="shared" si="0"/>
        <v>190</v>
      </c>
      <c r="I15" s="10"/>
      <c r="J15" s="10"/>
      <c r="K15" s="10"/>
      <c r="L15" s="10"/>
      <c r="M15" s="10"/>
      <c r="N15" s="11"/>
      <c r="O15" s="5"/>
    </row>
    <row r="16" spans="1:15" ht="15">
      <c r="A16" s="6">
        <v>14</v>
      </c>
      <c r="B16" s="7" t="s">
        <v>34</v>
      </c>
      <c r="C16" s="7"/>
      <c r="D16" s="7" t="s">
        <v>31</v>
      </c>
      <c r="E16" s="7">
        <v>150</v>
      </c>
      <c r="F16" s="7">
        <v>40</v>
      </c>
      <c r="G16" s="7">
        <v>360</v>
      </c>
      <c r="H16" s="9">
        <f t="shared" si="0"/>
        <v>550</v>
      </c>
      <c r="I16" s="10"/>
      <c r="J16" s="10"/>
      <c r="K16" s="10"/>
      <c r="L16" s="10"/>
      <c r="M16" s="10"/>
      <c r="N16" s="11"/>
      <c r="O16" s="5"/>
    </row>
    <row r="17" spans="1:15" ht="15">
      <c r="A17" s="6">
        <v>15</v>
      </c>
      <c r="B17" s="7" t="s">
        <v>37</v>
      </c>
      <c r="C17" s="7"/>
      <c r="D17" s="7" t="s">
        <v>14</v>
      </c>
      <c r="E17" s="7">
        <v>25</v>
      </c>
      <c r="F17" s="7">
        <v>30</v>
      </c>
      <c r="G17" s="7">
        <v>120</v>
      </c>
      <c r="H17" s="9">
        <f t="shared" si="0"/>
        <v>175</v>
      </c>
      <c r="I17" s="10"/>
      <c r="J17" s="10"/>
      <c r="K17" s="10"/>
      <c r="L17" s="10"/>
      <c r="M17" s="10"/>
      <c r="N17" s="11"/>
      <c r="O17" s="5"/>
    </row>
    <row r="18" spans="1:15" ht="15">
      <c r="A18" s="6">
        <v>16</v>
      </c>
      <c r="B18" s="7" t="s">
        <v>314</v>
      </c>
      <c r="C18" s="7"/>
      <c r="D18" s="7" t="s">
        <v>14</v>
      </c>
      <c r="E18" s="7">
        <v>15</v>
      </c>
      <c r="F18" s="7">
        <v>0</v>
      </c>
      <c r="G18" s="7">
        <v>5</v>
      </c>
      <c r="H18" s="9">
        <f t="shared" si="0"/>
        <v>20</v>
      </c>
      <c r="I18" s="10"/>
      <c r="J18" s="10"/>
      <c r="K18" s="10"/>
      <c r="L18" s="10"/>
      <c r="M18" s="10"/>
      <c r="N18" s="11"/>
      <c r="O18" s="5"/>
    </row>
    <row r="19" spans="1:15" ht="15">
      <c r="A19" s="6">
        <v>17</v>
      </c>
      <c r="B19" s="7" t="s">
        <v>40</v>
      </c>
      <c r="C19" s="7"/>
      <c r="D19" s="7" t="s">
        <v>14</v>
      </c>
      <c r="E19" s="7">
        <v>1</v>
      </c>
      <c r="F19" s="7">
        <v>1</v>
      </c>
      <c r="G19" s="7">
        <v>1</v>
      </c>
      <c r="H19" s="9">
        <f t="shared" si="0"/>
        <v>3</v>
      </c>
      <c r="I19" s="10"/>
      <c r="J19" s="10"/>
      <c r="K19" s="10"/>
      <c r="L19" s="10"/>
      <c r="M19" s="10"/>
      <c r="N19" s="11"/>
      <c r="O19" s="5"/>
    </row>
    <row r="20" spans="1:15" ht="15">
      <c r="A20" s="6">
        <v>18</v>
      </c>
      <c r="B20" s="7" t="s">
        <v>43</v>
      </c>
      <c r="C20" s="7"/>
      <c r="D20" s="7" t="s">
        <v>14</v>
      </c>
      <c r="E20" s="7">
        <v>10</v>
      </c>
      <c r="F20" s="7">
        <v>10</v>
      </c>
      <c r="G20" s="7">
        <v>10</v>
      </c>
      <c r="H20" s="9">
        <f t="shared" si="0"/>
        <v>30</v>
      </c>
      <c r="I20" s="10"/>
      <c r="J20" s="10"/>
      <c r="K20" s="10"/>
      <c r="L20" s="10"/>
      <c r="M20" s="10"/>
      <c r="N20" s="11"/>
      <c r="O20" s="5"/>
    </row>
    <row r="21" spans="1:15" ht="15">
      <c r="A21" s="6">
        <v>19</v>
      </c>
      <c r="B21" s="7" t="s">
        <v>44</v>
      </c>
      <c r="C21" s="7"/>
      <c r="D21" s="7" t="s">
        <v>28</v>
      </c>
      <c r="E21" s="7">
        <v>30</v>
      </c>
      <c r="F21" s="7">
        <v>10</v>
      </c>
      <c r="G21" s="7">
        <v>40</v>
      </c>
      <c r="H21" s="9">
        <f aca="true" t="shared" si="1" ref="H21:H32">E21+F21+G21</f>
        <v>80</v>
      </c>
      <c r="I21" s="10"/>
      <c r="J21" s="10"/>
      <c r="K21" s="10"/>
      <c r="L21" s="10"/>
      <c r="M21" s="10"/>
      <c r="N21" s="11"/>
      <c r="O21" s="5"/>
    </row>
    <row r="22" spans="1:15" ht="15">
      <c r="A22" s="6">
        <v>20</v>
      </c>
      <c r="B22" s="7" t="s">
        <v>47</v>
      </c>
      <c r="C22" s="7"/>
      <c r="D22" s="7" t="s">
        <v>14</v>
      </c>
      <c r="E22" s="7">
        <v>65</v>
      </c>
      <c r="F22" s="7">
        <v>50</v>
      </c>
      <c r="G22" s="7">
        <v>120</v>
      </c>
      <c r="H22" s="9">
        <f t="shared" si="1"/>
        <v>235</v>
      </c>
      <c r="I22" s="10"/>
      <c r="J22" s="10"/>
      <c r="K22" s="10"/>
      <c r="L22" s="10"/>
      <c r="M22" s="10"/>
      <c r="N22" s="11"/>
      <c r="O22" s="5"/>
    </row>
    <row r="23" spans="1:15" ht="29.25">
      <c r="A23" s="6">
        <v>21</v>
      </c>
      <c r="B23" s="8" t="s">
        <v>274</v>
      </c>
      <c r="C23" s="7"/>
      <c r="D23" s="7" t="s">
        <v>14</v>
      </c>
      <c r="E23" s="7">
        <v>2</v>
      </c>
      <c r="F23" s="7">
        <v>5</v>
      </c>
      <c r="G23" s="7">
        <v>6</v>
      </c>
      <c r="H23" s="9">
        <f t="shared" si="1"/>
        <v>13</v>
      </c>
      <c r="I23" s="10"/>
      <c r="J23" s="10"/>
      <c r="K23" s="10"/>
      <c r="L23" s="10"/>
      <c r="M23" s="10"/>
      <c r="N23" s="11"/>
      <c r="O23" s="5"/>
    </row>
    <row r="24" spans="1:15" ht="29.25">
      <c r="A24" s="6">
        <v>22</v>
      </c>
      <c r="B24" s="8" t="s">
        <v>49</v>
      </c>
      <c r="C24" s="7"/>
      <c r="D24" s="7" t="s">
        <v>14</v>
      </c>
      <c r="E24" s="7">
        <v>2</v>
      </c>
      <c r="F24" s="7">
        <v>5</v>
      </c>
      <c r="G24" s="7">
        <v>3</v>
      </c>
      <c r="H24" s="9">
        <f t="shared" si="1"/>
        <v>10</v>
      </c>
      <c r="I24" s="10"/>
      <c r="J24" s="10"/>
      <c r="K24" s="10"/>
      <c r="L24" s="10"/>
      <c r="M24" s="10"/>
      <c r="N24" s="11"/>
      <c r="O24" s="5"/>
    </row>
    <row r="25" spans="1:15" ht="29.25">
      <c r="A25" s="6">
        <v>23</v>
      </c>
      <c r="B25" s="8" t="s">
        <v>275</v>
      </c>
      <c r="C25" s="7"/>
      <c r="D25" s="7" t="s">
        <v>14</v>
      </c>
      <c r="E25" s="7">
        <v>2</v>
      </c>
      <c r="F25" s="7">
        <v>5</v>
      </c>
      <c r="G25" s="7">
        <v>2</v>
      </c>
      <c r="H25" s="9">
        <f t="shared" si="1"/>
        <v>9</v>
      </c>
      <c r="I25" s="10"/>
      <c r="J25" s="10"/>
      <c r="K25" s="10"/>
      <c r="L25" s="10"/>
      <c r="M25" s="10"/>
      <c r="N25" s="11"/>
      <c r="O25" s="5"/>
    </row>
    <row r="26" spans="1:15" ht="15">
      <c r="A26" s="6">
        <v>24</v>
      </c>
      <c r="B26" s="7" t="s">
        <v>50</v>
      </c>
      <c r="C26" s="7"/>
      <c r="D26" s="7" t="s">
        <v>14</v>
      </c>
      <c r="E26" s="7">
        <v>5</v>
      </c>
      <c r="F26" s="7">
        <v>5</v>
      </c>
      <c r="G26" s="7">
        <v>6</v>
      </c>
      <c r="H26" s="9">
        <f t="shared" si="1"/>
        <v>16</v>
      </c>
      <c r="I26" s="10"/>
      <c r="J26" s="10"/>
      <c r="K26" s="10"/>
      <c r="L26" s="10"/>
      <c r="M26" s="10"/>
      <c r="N26" s="11"/>
      <c r="O26" s="5"/>
    </row>
    <row r="27" spans="1:15" ht="15">
      <c r="A27" s="6">
        <v>25</v>
      </c>
      <c r="B27" s="7" t="s">
        <v>51</v>
      </c>
      <c r="C27" s="7"/>
      <c r="D27" s="7" t="s">
        <v>14</v>
      </c>
      <c r="E27" s="7">
        <v>10</v>
      </c>
      <c r="F27" s="7">
        <v>10</v>
      </c>
      <c r="G27" s="7">
        <v>6</v>
      </c>
      <c r="H27" s="9">
        <f t="shared" si="1"/>
        <v>26</v>
      </c>
      <c r="I27" s="10"/>
      <c r="J27" s="10"/>
      <c r="K27" s="10"/>
      <c r="L27" s="10"/>
      <c r="M27" s="10"/>
      <c r="N27" s="11"/>
      <c r="O27" s="5"/>
    </row>
    <row r="28" spans="1:15" ht="15">
      <c r="A28" s="6">
        <v>26</v>
      </c>
      <c r="B28" s="7" t="s">
        <v>54</v>
      </c>
      <c r="C28" s="7"/>
      <c r="D28" s="7" t="s">
        <v>14</v>
      </c>
      <c r="E28" s="7">
        <v>1100</v>
      </c>
      <c r="F28" s="7">
        <v>550</v>
      </c>
      <c r="G28" s="7">
        <v>200</v>
      </c>
      <c r="H28" s="9">
        <f t="shared" si="1"/>
        <v>1850</v>
      </c>
      <c r="I28" s="10"/>
      <c r="J28" s="10"/>
      <c r="K28" s="10"/>
      <c r="L28" s="10"/>
      <c r="M28" s="10"/>
      <c r="N28" s="11"/>
      <c r="O28" s="5"/>
    </row>
    <row r="29" spans="1:15" ht="15">
      <c r="A29" s="6">
        <v>27</v>
      </c>
      <c r="B29" s="7" t="s">
        <v>55</v>
      </c>
      <c r="C29" s="7"/>
      <c r="D29" s="7" t="s">
        <v>14</v>
      </c>
      <c r="E29" s="7">
        <v>0</v>
      </c>
      <c r="F29" s="7">
        <v>10</v>
      </c>
      <c r="G29" s="7">
        <v>6</v>
      </c>
      <c r="H29" s="9">
        <f t="shared" si="1"/>
        <v>16</v>
      </c>
      <c r="I29" s="10"/>
      <c r="J29" s="10"/>
      <c r="K29" s="10"/>
      <c r="L29" s="10"/>
      <c r="M29" s="10"/>
      <c r="N29" s="11"/>
      <c r="O29" s="5"/>
    </row>
    <row r="30" spans="1:15" ht="15">
      <c r="A30" s="6">
        <v>28</v>
      </c>
      <c r="B30" s="7" t="s">
        <v>65</v>
      </c>
      <c r="C30" s="7"/>
      <c r="D30" s="12" t="s">
        <v>28</v>
      </c>
      <c r="E30" s="7">
        <v>0</v>
      </c>
      <c r="F30" s="7">
        <v>35</v>
      </c>
      <c r="G30" s="7">
        <v>0</v>
      </c>
      <c r="H30" s="9">
        <f t="shared" si="1"/>
        <v>35</v>
      </c>
      <c r="I30" s="10"/>
      <c r="J30" s="10"/>
      <c r="K30" s="10"/>
      <c r="L30" s="10"/>
      <c r="M30" s="10"/>
      <c r="N30" s="11"/>
      <c r="O30" s="5"/>
    </row>
    <row r="31" spans="1:15" ht="15">
      <c r="A31" s="6">
        <v>29</v>
      </c>
      <c r="B31" s="7" t="s">
        <v>66</v>
      </c>
      <c r="C31" s="7"/>
      <c r="D31" s="12" t="s">
        <v>14</v>
      </c>
      <c r="E31" s="7">
        <v>10</v>
      </c>
      <c r="F31" s="7">
        <v>650</v>
      </c>
      <c r="G31" s="7">
        <v>10</v>
      </c>
      <c r="H31" s="9">
        <f t="shared" si="1"/>
        <v>670</v>
      </c>
      <c r="I31" s="10"/>
      <c r="J31" s="10"/>
      <c r="K31" s="10"/>
      <c r="L31" s="10"/>
      <c r="M31" s="10"/>
      <c r="N31" s="11"/>
      <c r="O31" s="5"/>
    </row>
    <row r="32" spans="1:15" ht="15">
      <c r="A32" s="6">
        <v>30</v>
      </c>
      <c r="B32" s="7" t="s">
        <v>71</v>
      </c>
      <c r="C32" s="7"/>
      <c r="D32" s="12" t="s">
        <v>14</v>
      </c>
      <c r="E32" s="7">
        <v>5</v>
      </c>
      <c r="F32" s="7">
        <v>5</v>
      </c>
      <c r="G32" s="7">
        <v>0</v>
      </c>
      <c r="H32" s="9">
        <f t="shared" si="1"/>
        <v>10</v>
      </c>
      <c r="I32" s="10"/>
      <c r="J32" s="10"/>
      <c r="K32" s="10"/>
      <c r="L32" s="10"/>
      <c r="M32" s="10"/>
      <c r="N32" s="11"/>
      <c r="O32" s="5"/>
    </row>
    <row r="33" spans="1:15" ht="15">
      <c r="A33" s="6">
        <v>31</v>
      </c>
      <c r="B33" s="7" t="s">
        <v>75</v>
      </c>
      <c r="C33" s="7"/>
      <c r="D33" s="12" t="s">
        <v>14</v>
      </c>
      <c r="E33" s="7">
        <v>10</v>
      </c>
      <c r="F33" s="7">
        <v>5</v>
      </c>
      <c r="G33" s="7">
        <v>10</v>
      </c>
      <c r="H33" s="9">
        <f aca="true" t="shared" si="2" ref="H33:H48">E33+F33+G33</f>
        <v>25</v>
      </c>
      <c r="I33" s="10"/>
      <c r="J33" s="10"/>
      <c r="K33" s="10"/>
      <c r="L33" s="10"/>
      <c r="M33" s="10"/>
      <c r="N33" s="11"/>
      <c r="O33" s="5"/>
    </row>
    <row r="34" spans="1:15" ht="15">
      <c r="A34" s="6">
        <v>32</v>
      </c>
      <c r="B34" s="7" t="s">
        <v>76</v>
      </c>
      <c r="C34" s="7"/>
      <c r="D34" s="12" t="s">
        <v>28</v>
      </c>
      <c r="E34" s="7">
        <v>15</v>
      </c>
      <c r="F34" s="7">
        <v>10</v>
      </c>
      <c r="G34" s="7">
        <v>15</v>
      </c>
      <c r="H34" s="9">
        <f t="shared" si="2"/>
        <v>40</v>
      </c>
      <c r="I34" s="10"/>
      <c r="J34" s="10"/>
      <c r="K34" s="10"/>
      <c r="L34" s="10"/>
      <c r="M34" s="10"/>
      <c r="N34" s="11"/>
      <c r="O34" s="5"/>
    </row>
    <row r="35" spans="1:15" ht="15">
      <c r="A35" s="6">
        <v>33</v>
      </c>
      <c r="B35" s="7" t="s">
        <v>79</v>
      </c>
      <c r="C35" s="9"/>
      <c r="D35" s="7" t="s">
        <v>14</v>
      </c>
      <c r="E35" s="7">
        <v>0</v>
      </c>
      <c r="F35" s="7">
        <v>10</v>
      </c>
      <c r="G35" s="7">
        <v>0</v>
      </c>
      <c r="H35" s="9">
        <f t="shared" si="2"/>
        <v>10</v>
      </c>
      <c r="I35" s="10"/>
      <c r="J35" s="10"/>
      <c r="K35" s="10"/>
      <c r="L35" s="10"/>
      <c r="M35" s="10"/>
      <c r="N35" s="11"/>
      <c r="O35" s="5"/>
    </row>
    <row r="36" spans="1:15" ht="15">
      <c r="A36" s="6">
        <v>34</v>
      </c>
      <c r="B36" s="7" t="s">
        <v>290</v>
      </c>
      <c r="C36" s="9"/>
      <c r="D36" s="7" t="s">
        <v>14</v>
      </c>
      <c r="E36" s="7">
        <v>0</v>
      </c>
      <c r="F36" s="7">
        <v>5</v>
      </c>
      <c r="G36" s="7">
        <v>2</v>
      </c>
      <c r="H36" s="9">
        <f t="shared" si="2"/>
        <v>7</v>
      </c>
      <c r="I36" s="10"/>
      <c r="J36" s="10"/>
      <c r="K36" s="10"/>
      <c r="L36" s="10"/>
      <c r="M36" s="10"/>
      <c r="N36" s="11"/>
      <c r="O36" s="5"/>
    </row>
    <row r="37" spans="1:15" ht="15">
      <c r="A37" s="6">
        <v>35</v>
      </c>
      <c r="B37" s="7" t="s">
        <v>82</v>
      </c>
      <c r="C37" s="7"/>
      <c r="D37" s="20" t="s">
        <v>14</v>
      </c>
      <c r="E37" s="7">
        <v>10</v>
      </c>
      <c r="F37" s="7">
        <v>10</v>
      </c>
      <c r="G37" s="7">
        <v>10</v>
      </c>
      <c r="H37" s="9">
        <f t="shared" si="2"/>
        <v>30</v>
      </c>
      <c r="I37" s="10"/>
      <c r="J37" s="10"/>
      <c r="K37" s="10"/>
      <c r="L37" s="10"/>
      <c r="M37" s="10"/>
      <c r="N37" s="11"/>
      <c r="O37" s="5"/>
    </row>
    <row r="38" spans="1:15" ht="15">
      <c r="A38" s="6">
        <v>36</v>
      </c>
      <c r="B38" s="7" t="s">
        <v>83</v>
      </c>
      <c r="C38" s="7"/>
      <c r="D38" s="21" t="s">
        <v>14</v>
      </c>
      <c r="E38" s="7">
        <v>25</v>
      </c>
      <c r="F38" s="7">
        <v>25</v>
      </c>
      <c r="G38" s="7">
        <v>150</v>
      </c>
      <c r="H38" s="9">
        <f t="shared" si="2"/>
        <v>200</v>
      </c>
      <c r="I38" s="10"/>
      <c r="J38" s="10"/>
      <c r="K38" s="10"/>
      <c r="L38" s="10"/>
      <c r="M38" s="10"/>
      <c r="N38" s="11"/>
      <c r="O38" s="5"/>
    </row>
    <row r="39" spans="1:15" ht="15">
      <c r="A39" s="6">
        <v>37</v>
      </c>
      <c r="B39" s="7" t="s">
        <v>84</v>
      </c>
      <c r="C39" s="7"/>
      <c r="D39" s="21" t="s">
        <v>31</v>
      </c>
      <c r="E39" s="7">
        <v>0</v>
      </c>
      <c r="F39" s="7">
        <v>700</v>
      </c>
      <c r="G39" s="7">
        <v>0</v>
      </c>
      <c r="H39" s="9">
        <f t="shared" si="2"/>
        <v>700</v>
      </c>
      <c r="I39" s="10"/>
      <c r="J39" s="10"/>
      <c r="K39" s="10"/>
      <c r="L39" s="10"/>
      <c r="M39" s="10"/>
      <c r="N39" s="11"/>
      <c r="O39" s="5"/>
    </row>
    <row r="40" spans="1:15" ht="15">
      <c r="A40" s="6">
        <v>38</v>
      </c>
      <c r="B40" s="7" t="s">
        <v>87</v>
      </c>
      <c r="C40" s="7"/>
      <c r="D40" s="20" t="s">
        <v>14</v>
      </c>
      <c r="E40" s="7">
        <v>5</v>
      </c>
      <c r="F40" s="7">
        <v>20</v>
      </c>
      <c r="G40" s="7">
        <v>15</v>
      </c>
      <c r="H40" s="9">
        <f t="shared" si="2"/>
        <v>40</v>
      </c>
      <c r="I40" s="10"/>
      <c r="J40" s="10"/>
      <c r="K40" s="10"/>
      <c r="L40" s="10"/>
      <c r="M40" s="10"/>
      <c r="N40" s="11"/>
      <c r="O40" s="5"/>
    </row>
    <row r="41" spans="1:15" ht="15">
      <c r="A41" s="6">
        <v>39</v>
      </c>
      <c r="B41" s="14" t="s">
        <v>315</v>
      </c>
      <c r="C41" s="14"/>
      <c r="D41" s="215" t="s">
        <v>14</v>
      </c>
      <c r="E41" s="14">
        <v>20</v>
      </c>
      <c r="F41" s="14">
        <v>0</v>
      </c>
      <c r="G41" s="14">
        <v>0</v>
      </c>
      <c r="H41" s="22">
        <f t="shared" si="2"/>
        <v>20</v>
      </c>
      <c r="I41" s="16"/>
      <c r="J41" s="16"/>
      <c r="K41" s="16"/>
      <c r="L41" s="16"/>
      <c r="M41" s="16"/>
      <c r="N41" s="11"/>
      <c r="O41" s="5"/>
    </row>
    <row r="42" spans="1:15" s="1" customFormat="1" ht="29.25">
      <c r="A42" s="6">
        <v>40</v>
      </c>
      <c r="B42" s="175" t="s">
        <v>90</v>
      </c>
      <c r="C42" s="14"/>
      <c r="D42" s="15" t="s">
        <v>14</v>
      </c>
      <c r="E42" s="14">
        <v>25</v>
      </c>
      <c r="F42" s="14">
        <v>5</v>
      </c>
      <c r="G42" s="14">
        <v>500</v>
      </c>
      <c r="H42" s="22">
        <f t="shared" si="2"/>
        <v>530</v>
      </c>
      <c r="I42" s="16"/>
      <c r="J42" s="16"/>
      <c r="K42" s="16"/>
      <c r="L42" s="16"/>
      <c r="M42" s="16"/>
      <c r="N42" s="11"/>
      <c r="O42" s="23"/>
    </row>
    <row r="43" spans="1:14" ht="15">
      <c r="A43" s="6">
        <v>41</v>
      </c>
      <c r="B43" s="7" t="s">
        <v>291</v>
      </c>
      <c r="C43" s="7"/>
      <c r="D43" s="12" t="s">
        <v>14</v>
      </c>
      <c r="E43" s="7">
        <v>5</v>
      </c>
      <c r="F43" s="7">
        <v>5</v>
      </c>
      <c r="G43" s="7">
        <v>0</v>
      </c>
      <c r="H43" s="9">
        <f t="shared" si="2"/>
        <v>10</v>
      </c>
      <c r="I43" s="10"/>
      <c r="J43" s="10"/>
      <c r="K43" s="10"/>
      <c r="L43" s="10"/>
      <c r="M43" s="10"/>
      <c r="N43" s="11"/>
    </row>
    <row r="44" spans="1:14" ht="15">
      <c r="A44" s="6">
        <v>42</v>
      </c>
      <c r="B44" s="7" t="s">
        <v>294</v>
      </c>
      <c r="C44" s="7"/>
      <c r="D44" s="12" t="s">
        <v>14</v>
      </c>
      <c r="E44" s="7">
        <v>0</v>
      </c>
      <c r="F44" s="7">
        <v>5</v>
      </c>
      <c r="G44" s="7">
        <v>0</v>
      </c>
      <c r="H44" s="9">
        <f t="shared" si="2"/>
        <v>5</v>
      </c>
      <c r="I44" s="10"/>
      <c r="J44" s="10"/>
      <c r="K44" s="10"/>
      <c r="L44" s="10"/>
      <c r="M44" s="10"/>
      <c r="N44" s="11"/>
    </row>
    <row r="45" spans="1:18" ht="15">
      <c r="A45" s="6">
        <v>43</v>
      </c>
      <c r="B45" s="7" t="s">
        <v>295</v>
      </c>
      <c r="C45" s="7"/>
      <c r="D45" s="12" t="s">
        <v>14</v>
      </c>
      <c r="E45" s="7">
        <v>20</v>
      </c>
      <c r="F45" s="7">
        <v>10</v>
      </c>
      <c r="G45" s="7">
        <v>30</v>
      </c>
      <c r="H45" s="9">
        <f t="shared" si="2"/>
        <v>60</v>
      </c>
      <c r="I45" s="10"/>
      <c r="J45" s="10"/>
      <c r="K45" s="10"/>
      <c r="L45" s="10"/>
      <c r="M45" s="10"/>
      <c r="N45" s="11"/>
      <c r="O45" s="279"/>
      <c r="P45" s="279"/>
      <c r="Q45" s="279"/>
      <c r="R45" s="279"/>
    </row>
    <row r="46" spans="1:14" ht="15">
      <c r="A46" s="6">
        <v>44</v>
      </c>
      <c r="B46" s="7" t="s">
        <v>296</v>
      </c>
      <c r="C46" s="7"/>
      <c r="D46" s="12" t="s">
        <v>14</v>
      </c>
      <c r="E46" s="7">
        <v>0</v>
      </c>
      <c r="F46" s="7">
        <v>10</v>
      </c>
      <c r="G46" s="7">
        <v>0</v>
      </c>
      <c r="H46" s="9">
        <f t="shared" si="2"/>
        <v>10</v>
      </c>
      <c r="I46" s="10"/>
      <c r="J46" s="10"/>
      <c r="K46" s="10"/>
      <c r="L46" s="10"/>
      <c r="M46" s="10"/>
      <c r="N46" s="11"/>
    </row>
    <row r="47" spans="1:18" ht="15">
      <c r="A47" s="6">
        <v>45</v>
      </c>
      <c r="B47" s="7" t="s">
        <v>297</v>
      </c>
      <c r="C47" s="7"/>
      <c r="D47" s="12" t="s">
        <v>14</v>
      </c>
      <c r="E47" s="7">
        <v>20</v>
      </c>
      <c r="F47" s="7">
        <v>25</v>
      </c>
      <c r="G47" s="7">
        <v>20</v>
      </c>
      <c r="H47" s="9">
        <f t="shared" si="2"/>
        <v>65</v>
      </c>
      <c r="I47" s="10"/>
      <c r="J47" s="10"/>
      <c r="K47" s="10"/>
      <c r="L47" s="10"/>
      <c r="M47" s="10"/>
      <c r="N47" s="11"/>
      <c r="R47" s="29"/>
    </row>
    <row r="48" spans="1:18" ht="15">
      <c r="A48" s="6">
        <v>46</v>
      </c>
      <c r="B48" s="7" t="s">
        <v>298</v>
      </c>
      <c r="C48" s="7"/>
      <c r="D48" s="12" t="s">
        <v>14</v>
      </c>
      <c r="E48" s="7">
        <v>65</v>
      </c>
      <c r="F48" s="7">
        <v>30</v>
      </c>
      <c r="G48" s="7">
        <v>40</v>
      </c>
      <c r="H48" s="9">
        <f t="shared" si="2"/>
        <v>135</v>
      </c>
      <c r="I48" s="10"/>
      <c r="J48" s="10"/>
      <c r="K48" s="10"/>
      <c r="L48" s="10"/>
      <c r="M48" s="10"/>
      <c r="N48" s="11"/>
      <c r="R48" s="30"/>
    </row>
    <row r="49" spans="1:14" ht="15">
      <c r="A49" s="280" t="s">
        <v>92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31">
        <f>SUM(M3:M48)</f>
        <v>0</v>
      </c>
      <c r="N49" s="32">
        <f>SUM(N3:N48)</f>
        <v>0</v>
      </c>
    </row>
    <row r="50" spans="1:7" ht="15.75">
      <c r="A50" s="33" t="s">
        <v>93</v>
      </c>
      <c r="B50" s="33"/>
      <c r="C50" s="33"/>
      <c r="D50" s="33"/>
      <c r="E50" s="33"/>
      <c r="F50" s="33"/>
      <c r="G50" s="33"/>
    </row>
  </sheetData>
  <sheetProtection selectLockedCells="1" selectUnlockedCells="1"/>
  <mergeCells count="3">
    <mergeCell ref="A1:N1"/>
    <mergeCell ref="O45:R45"/>
    <mergeCell ref="A49:L4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="75" zoomScaleNormal="75" zoomScalePageLayoutView="0" workbookViewId="0" topLeftCell="A1">
      <selection activeCell="I3" sqref="I3:N10"/>
    </sheetView>
  </sheetViews>
  <sheetFormatPr defaultColWidth="11.00390625" defaultRowHeight="12.75"/>
  <cols>
    <col min="1" max="1" width="5.140625" style="0" customWidth="1"/>
    <col min="2" max="2" width="42.28125" style="0" customWidth="1"/>
    <col min="3" max="3" width="13.8515625" style="0" customWidth="1"/>
    <col min="4" max="4" width="6.421875" style="0" customWidth="1"/>
    <col min="5" max="8" width="9.7109375" style="0" customWidth="1"/>
    <col min="9" max="9" width="12.8515625" style="0" customWidth="1"/>
    <col min="10" max="10" width="11.57421875" style="0" hidden="1" customWidth="1"/>
    <col min="11" max="11" width="13.28125" style="0" customWidth="1"/>
    <col min="12" max="12" width="14.00390625" style="0" customWidth="1"/>
    <col min="13" max="13" width="14.8515625" style="0" customWidth="1"/>
    <col min="14" max="14" width="21.421875" style="0" customWidth="1"/>
  </cols>
  <sheetData>
    <row r="1" spans="1:14" s="110" customFormat="1" ht="36" customHeight="1">
      <c r="A1" s="295" t="s">
        <v>338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24" s="80" customFormat="1" ht="72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 t="s">
        <v>12</v>
      </c>
      <c r="O2" s="297"/>
      <c r="P2" s="297"/>
      <c r="Q2" s="297"/>
      <c r="R2" s="297"/>
      <c r="S2" s="297"/>
      <c r="T2" s="297"/>
      <c r="U2" s="297"/>
      <c r="V2" s="297"/>
      <c r="W2" s="297"/>
      <c r="X2" s="297"/>
    </row>
    <row r="3" spans="1:18" s="80" customFormat="1" ht="33" customHeight="1">
      <c r="A3" s="42">
        <v>1</v>
      </c>
      <c r="B3" s="96" t="s">
        <v>139</v>
      </c>
      <c r="C3" s="97"/>
      <c r="D3" s="74" t="s">
        <v>140</v>
      </c>
      <c r="E3" s="41">
        <v>20</v>
      </c>
      <c r="F3" s="41">
        <v>10</v>
      </c>
      <c r="G3" s="41">
        <v>20</v>
      </c>
      <c r="H3" s="43">
        <f aca="true" t="shared" si="0" ref="H3:H10">E3+F3+G3</f>
        <v>50</v>
      </c>
      <c r="I3" s="44"/>
      <c r="J3" s="44"/>
      <c r="K3" s="44"/>
      <c r="L3" s="98"/>
      <c r="M3" s="44"/>
      <c r="N3" s="44"/>
      <c r="Q3" s="99"/>
      <c r="R3" s="99"/>
    </row>
    <row r="4" spans="1:20" s="80" customFormat="1" ht="24" customHeight="1">
      <c r="A4" s="42">
        <v>2</v>
      </c>
      <c r="B4" s="100" t="s">
        <v>141</v>
      </c>
      <c r="C4" s="41"/>
      <c r="D4" s="76" t="s">
        <v>142</v>
      </c>
      <c r="E4" s="41">
        <v>0</v>
      </c>
      <c r="F4" s="41">
        <v>0</v>
      </c>
      <c r="G4" s="41">
        <v>60</v>
      </c>
      <c r="H4" s="43">
        <f t="shared" si="0"/>
        <v>60</v>
      </c>
      <c r="I4" s="44"/>
      <c r="J4" s="44"/>
      <c r="K4" s="44"/>
      <c r="L4" s="98"/>
      <c r="M4" s="44"/>
      <c r="N4" s="44"/>
      <c r="Q4" s="99"/>
      <c r="S4" s="1"/>
      <c r="T4" s="1"/>
    </row>
    <row r="5" spans="1:14" s="80" customFormat="1" ht="20.25" customHeight="1">
      <c r="A5" s="42">
        <v>3</v>
      </c>
      <c r="B5" s="100" t="s">
        <v>143</v>
      </c>
      <c r="C5" s="41"/>
      <c r="D5" s="76" t="s">
        <v>142</v>
      </c>
      <c r="E5" s="41">
        <v>0</v>
      </c>
      <c r="F5" s="41">
        <v>12</v>
      </c>
      <c r="G5" s="41">
        <v>300</v>
      </c>
      <c r="H5" s="43">
        <f t="shared" si="0"/>
        <v>312</v>
      </c>
      <c r="I5" s="44"/>
      <c r="J5" s="44"/>
      <c r="K5" s="44"/>
      <c r="L5" s="98"/>
      <c r="M5" s="44"/>
      <c r="N5" s="44"/>
    </row>
    <row r="6" spans="1:14" s="80" customFormat="1" ht="21" customHeight="1">
      <c r="A6" s="42">
        <v>4</v>
      </c>
      <c r="B6" s="101" t="s">
        <v>144</v>
      </c>
      <c r="C6" s="102"/>
      <c r="D6" s="103" t="s">
        <v>142</v>
      </c>
      <c r="E6" s="41">
        <v>600</v>
      </c>
      <c r="F6" s="41">
        <v>6</v>
      </c>
      <c r="G6" s="41">
        <v>100</v>
      </c>
      <c r="H6" s="43">
        <f t="shared" si="0"/>
        <v>706</v>
      </c>
      <c r="I6" s="90"/>
      <c r="J6" s="90"/>
      <c r="K6" s="44"/>
      <c r="L6" s="98"/>
      <c r="M6" s="44"/>
      <c r="N6" s="44"/>
    </row>
    <row r="7" spans="1:17" s="80" customFormat="1" ht="21.75" customHeight="1">
      <c r="A7" s="42">
        <v>5</v>
      </c>
      <c r="B7" s="100" t="s">
        <v>145</v>
      </c>
      <c r="C7" s="41"/>
      <c r="D7" s="76" t="s">
        <v>146</v>
      </c>
      <c r="E7" s="41">
        <v>100</v>
      </c>
      <c r="F7" s="41">
        <v>12</v>
      </c>
      <c r="G7" s="41">
        <v>0</v>
      </c>
      <c r="H7" s="43">
        <f t="shared" si="0"/>
        <v>112</v>
      </c>
      <c r="I7" s="44"/>
      <c r="J7" s="44"/>
      <c r="K7" s="44"/>
      <c r="L7" s="98"/>
      <c r="M7" s="44"/>
      <c r="N7" s="44"/>
      <c r="Q7" s="64"/>
    </row>
    <row r="8" spans="1:17" s="80" customFormat="1" ht="21.75" customHeight="1">
      <c r="A8" s="42">
        <v>6</v>
      </c>
      <c r="B8" s="100" t="s">
        <v>147</v>
      </c>
      <c r="C8" s="41"/>
      <c r="D8" s="76" t="s">
        <v>146</v>
      </c>
      <c r="E8" s="41">
        <v>0</v>
      </c>
      <c r="F8" s="41">
        <v>0</v>
      </c>
      <c r="G8" s="41">
        <v>200</v>
      </c>
      <c r="H8" s="43">
        <f t="shared" si="0"/>
        <v>200</v>
      </c>
      <c r="I8" s="44"/>
      <c r="J8" s="44"/>
      <c r="K8" s="44"/>
      <c r="L8" s="98"/>
      <c r="M8" s="44"/>
      <c r="N8" s="44"/>
      <c r="Q8" s="64"/>
    </row>
    <row r="9" spans="1:17" s="80" customFormat="1" ht="21.75" customHeight="1">
      <c r="A9" s="42">
        <v>7</v>
      </c>
      <c r="B9" s="100" t="s">
        <v>148</v>
      </c>
      <c r="C9" s="41"/>
      <c r="D9" s="76" t="s">
        <v>129</v>
      </c>
      <c r="E9" s="41">
        <v>0</v>
      </c>
      <c r="F9" s="41">
        <v>0</v>
      </c>
      <c r="G9" s="41">
        <v>200</v>
      </c>
      <c r="H9" s="43">
        <f t="shared" si="0"/>
        <v>200</v>
      </c>
      <c r="I9" s="44"/>
      <c r="J9" s="44"/>
      <c r="K9" s="44"/>
      <c r="L9" s="98"/>
      <c r="M9" s="44"/>
      <c r="N9" s="44"/>
      <c r="Q9" s="64"/>
    </row>
    <row r="10" spans="1:17" s="80" customFormat="1" ht="21.75" customHeight="1">
      <c r="A10" s="42">
        <v>8</v>
      </c>
      <c r="B10" s="100" t="s">
        <v>149</v>
      </c>
      <c r="C10" s="41"/>
      <c r="D10" s="76" t="s">
        <v>129</v>
      </c>
      <c r="E10" s="41">
        <v>0</v>
      </c>
      <c r="F10" s="41">
        <v>0</v>
      </c>
      <c r="G10" s="41">
        <v>50</v>
      </c>
      <c r="H10" s="43">
        <f t="shared" si="0"/>
        <v>50</v>
      </c>
      <c r="I10" s="44"/>
      <c r="J10" s="44"/>
      <c r="K10" s="44"/>
      <c r="L10" s="98"/>
      <c r="M10" s="44"/>
      <c r="N10" s="44"/>
      <c r="Q10" s="64"/>
    </row>
    <row r="11" spans="1:14" s="1" customFormat="1" ht="33.75" customHeight="1">
      <c r="A11" s="298" t="s">
        <v>92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95">
        <f>SUM(M3:M10)</f>
        <v>0</v>
      </c>
      <c r="N11" s="78">
        <f>SUM(N3:N10)</f>
        <v>0</v>
      </c>
    </row>
    <row r="12" spans="1:13" s="80" customFormat="1" ht="15">
      <c r="A12" s="104"/>
      <c r="B12" s="5"/>
      <c r="C12" s="5"/>
      <c r="D12" s="5"/>
      <c r="E12" s="73"/>
      <c r="F12" s="73"/>
      <c r="G12" s="73"/>
      <c r="H12" s="73"/>
      <c r="I12" s="73"/>
      <c r="J12" s="73"/>
      <c r="K12" s="73"/>
      <c r="L12" s="73"/>
      <c r="M12" s="73"/>
    </row>
    <row r="13" spans="2:9" s="83" customFormat="1" ht="28.5" customHeight="1">
      <c r="B13" s="216" t="s">
        <v>93</v>
      </c>
      <c r="C13" s="216"/>
      <c r="D13" s="216"/>
      <c r="E13" s="216"/>
      <c r="F13" s="216"/>
      <c r="G13" s="216"/>
      <c r="H13" s="216"/>
      <c r="I13" s="84"/>
    </row>
  </sheetData>
  <sheetProtection selectLockedCells="1" selectUnlockedCells="1"/>
  <mergeCells count="3">
    <mergeCell ref="A1:N1"/>
    <mergeCell ref="O2:X2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I3" sqref="I3:N5"/>
    </sheetView>
  </sheetViews>
  <sheetFormatPr defaultColWidth="11.00390625" defaultRowHeight="12.75"/>
  <cols>
    <col min="1" max="1" width="5.00390625" style="0" customWidth="1"/>
    <col min="2" max="2" width="42.7109375" style="0" customWidth="1"/>
    <col min="3" max="3" width="15.140625" style="0" customWidth="1"/>
    <col min="4" max="4" width="5.7109375" style="0" customWidth="1"/>
    <col min="5" max="8" width="10.421875" style="0" customWidth="1"/>
    <col min="9" max="9" width="13.7109375" style="0" customWidth="1"/>
    <col min="10" max="10" width="11.57421875" style="0" hidden="1" customWidth="1"/>
    <col min="11" max="11" width="13.7109375" style="0" customWidth="1"/>
    <col min="12" max="12" width="15.57421875" style="0" customWidth="1"/>
    <col min="13" max="13" width="16.00390625" style="0" customWidth="1"/>
    <col min="14" max="14" width="20.8515625" style="0" customWidth="1"/>
  </cols>
  <sheetData>
    <row r="1" spans="1:14" s="110" customFormat="1" ht="36" customHeight="1">
      <c r="A1" s="295" t="s">
        <v>339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80" customFormat="1" ht="102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/>
      <c r="K2" s="105" t="s">
        <v>9</v>
      </c>
      <c r="L2" s="105" t="s">
        <v>10</v>
      </c>
      <c r="M2" s="105" t="s">
        <v>11</v>
      </c>
      <c r="N2" s="106" t="s">
        <v>12</v>
      </c>
    </row>
    <row r="3" spans="1:14" s="80" customFormat="1" ht="42" customHeight="1">
      <c r="A3" s="42">
        <v>1</v>
      </c>
      <c r="B3" s="41" t="s">
        <v>151</v>
      </c>
      <c r="C3" s="41"/>
      <c r="D3" s="42" t="s">
        <v>81</v>
      </c>
      <c r="E3" s="42">
        <v>0</v>
      </c>
      <c r="F3" s="42">
        <v>2</v>
      </c>
      <c r="G3" s="42">
        <v>50</v>
      </c>
      <c r="H3" s="39">
        <f>E3+F3+G3</f>
        <v>52</v>
      </c>
      <c r="I3" s="201"/>
      <c r="J3" s="201"/>
      <c r="K3" s="201"/>
      <c r="L3" s="201"/>
      <c r="M3" s="201"/>
      <c r="N3" s="201"/>
    </row>
    <row r="4" spans="1:14" s="80" customFormat="1" ht="39" customHeight="1">
      <c r="A4" s="42">
        <v>2</v>
      </c>
      <c r="B4" s="41" t="s">
        <v>284</v>
      </c>
      <c r="C4" s="41"/>
      <c r="D4" s="42" t="s">
        <v>31</v>
      </c>
      <c r="E4" s="42">
        <v>10</v>
      </c>
      <c r="F4" s="42">
        <v>2</v>
      </c>
      <c r="G4" s="42">
        <v>50</v>
      </c>
      <c r="H4" s="39">
        <f>E4+F4+G4</f>
        <v>62</v>
      </c>
      <c r="I4" s="201"/>
      <c r="J4" s="201"/>
      <c r="K4" s="201"/>
      <c r="L4" s="201"/>
      <c r="M4" s="201"/>
      <c r="N4" s="201"/>
    </row>
    <row r="5" spans="1:14" s="80" customFormat="1" ht="35.25" customHeight="1">
      <c r="A5" s="42">
        <v>3</v>
      </c>
      <c r="B5" s="41" t="s">
        <v>285</v>
      </c>
      <c r="C5" s="41"/>
      <c r="D5" s="42" t="s">
        <v>31</v>
      </c>
      <c r="E5" s="42">
        <v>10</v>
      </c>
      <c r="F5" s="42">
        <v>2</v>
      </c>
      <c r="G5" s="42">
        <v>80</v>
      </c>
      <c r="H5" s="39">
        <f>E5+F5+G5</f>
        <v>92</v>
      </c>
      <c r="I5" s="201"/>
      <c r="J5" s="201"/>
      <c r="K5" s="201"/>
      <c r="L5" s="201"/>
      <c r="M5" s="201"/>
      <c r="N5" s="201"/>
    </row>
    <row r="6" spans="1:14" s="80" customFormat="1" ht="27" customHeight="1">
      <c r="A6" s="299" t="s">
        <v>92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49">
        <f>SUM(M3:M5)</f>
        <v>0</v>
      </c>
      <c r="N6" s="78">
        <f>SUM(N3:N5)</f>
        <v>0</v>
      </c>
    </row>
    <row r="7" spans="1:14" s="84" customFormat="1" ht="26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/>
    </row>
    <row r="9" spans="1:8" s="83" customFormat="1" ht="18">
      <c r="A9" s="82" t="s">
        <v>93</v>
      </c>
      <c r="B9" s="82"/>
      <c r="C9" s="82"/>
      <c r="D9" s="82"/>
      <c r="E9" s="82"/>
      <c r="F9" s="82"/>
      <c r="G9" s="82"/>
      <c r="H9" s="84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J17" sqref="J17"/>
    </sheetView>
  </sheetViews>
  <sheetFormatPr defaultColWidth="11.00390625" defaultRowHeight="12.75"/>
  <cols>
    <col min="1" max="1" width="5.7109375" style="0" customWidth="1"/>
    <col min="2" max="2" width="46.7109375" style="0" customWidth="1"/>
    <col min="3" max="3" width="24.00390625" style="0" customWidth="1"/>
    <col min="4" max="4" width="5.7109375" style="0" customWidth="1"/>
    <col min="5" max="5" width="11.140625" style="0" customWidth="1"/>
    <col min="6" max="6" width="13.28125" style="0" customWidth="1"/>
    <col min="7" max="7" width="11.57421875" style="0" hidden="1" customWidth="1"/>
    <col min="8" max="8" width="13.7109375" style="0" customWidth="1"/>
    <col min="9" max="9" width="14.00390625" style="0" customWidth="1"/>
    <col min="10" max="10" width="16.421875" style="0" customWidth="1"/>
    <col min="11" max="11" width="15.7109375" style="0" customWidth="1"/>
  </cols>
  <sheetData>
    <row r="1" spans="1:10" s="83" customFormat="1" ht="32.25" customHeight="1">
      <c r="A1" s="288" t="s">
        <v>340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1" ht="72">
      <c r="A2" s="39" t="s">
        <v>0</v>
      </c>
      <c r="B2" s="39" t="s">
        <v>1</v>
      </c>
      <c r="C2" s="39" t="s">
        <v>2</v>
      </c>
      <c r="D2" s="39" t="s">
        <v>3</v>
      </c>
      <c r="E2" s="39" t="s">
        <v>5</v>
      </c>
      <c r="F2" s="40" t="s">
        <v>8</v>
      </c>
      <c r="G2" s="40"/>
      <c r="H2" s="40" t="s">
        <v>9</v>
      </c>
      <c r="I2" s="40" t="s">
        <v>10</v>
      </c>
      <c r="J2" s="40" t="s">
        <v>11</v>
      </c>
      <c r="K2" s="40" t="s">
        <v>12</v>
      </c>
    </row>
    <row r="3" spans="1:11" ht="30.75" customHeight="1">
      <c r="A3" s="42">
        <v>1</v>
      </c>
      <c r="B3" s="100" t="s">
        <v>152</v>
      </c>
      <c r="C3" s="41"/>
      <c r="D3" s="41" t="s">
        <v>14</v>
      </c>
      <c r="E3" s="108">
        <v>8</v>
      </c>
      <c r="F3" s="109"/>
      <c r="G3" s="44"/>
      <c r="H3" s="44"/>
      <c r="I3" s="44"/>
      <c r="J3" s="44"/>
      <c r="K3" s="44"/>
    </row>
    <row r="4" spans="1:11" ht="33.75" customHeight="1">
      <c r="A4" s="42">
        <v>2</v>
      </c>
      <c r="B4" s="100" t="s">
        <v>153</v>
      </c>
      <c r="C4" s="41"/>
      <c r="D4" s="41" t="s">
        <v>14</v>
      </c>
      <c r="E4" s="108">
        <v>12</v>
      </c>
      <c r="F4" s="109"/>
      <c r="G4" s="44"/>
      <c r="H4" s="44"/>
      <c r="I4" s="44"/>
      <c r="J4" s="44"/>
      <c r="K4" s="44"/>
    </row>
    <row r="5" spans="1:11" s="84" customFormat="1" ht="30.75" customHeight="1">
      <c r="A5" s="299" t="s">
        <v>92</v>
      </c>
      <c r="B5" s="299"/>
      <c r="C5" s="299"/>
      <c r="D5" s="299"/>
      <c r="E5" s="299"/>
      <c r="F5" s="299"/>
      <c r="G5" s="299"/>
      <c r="H5" s="299"/>
      <c r="I5" s="299"/>
      <c r="J5" s="49">
        <f>SUM(J3:J4)</f>
        <v>0</v>
      </c>
      <c r="K5" s="7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1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N5" sqref="N5"/>
    </sheetView>
  </sheetViews>
  <sheetFormatPr defaultColWidth="11.00390625" defaultRowHeight="12.75"/>
  <cols>
    <col min="1" max="1" width="5.57421875" style="0" customWidth="1"/>
    <col min="2" max="2" width="39.28125" style="0" customWidth="1"/>
    <col min="3" max="3" width="14.140625" style="0" customWidth="1"/>
    <col min="4" max="4" width="5.57421875" style="0" customWidth="1"/>
    <col min="5" max="5" width="10.28125" style="0" customWidth="1"/>
    <col min="6" max="6" width="13.7109375" style="0" customWidth="1"/>
    <col min="7" max="7" width="11.57421875" style="0" hidden="1" customWidth="1"/>
    <col min="8" max="8" width="13.7109375" style="0" customWidth="1"/>
    <col min="9" max="9" width="11.7109375" style="0" customWidth="1"/>
    <col min="10" max="10" width="12.57421875" style="0" customWidth="1"/>
    <col min="11" max="11" width="18.57421875" style="0" customWidth="1"/>
  </cols>
  <sheetData>
    <row r="1" spans="1:10" s="38" customFormat="1" ht="37.5" customHeight="1">
      <c r="A1" s="300" t="s">
        <v>341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1" ht="72">
      <c r="A2" s="39" t="s">
        <v>0</v>
      </c>
      <c r="B2" s="39" t="s">
        <v>1</v>
      </c>
      <c r="C2" s="40" t="s">
        <v>2</v>
      </c>
      <c r="D2" s="39" t="s">
        <v>3</v>
      </c>
      <c r="E2" s="39" t="s">
        <v>5</v>
      </c>
      <c r="F2" s="40" t="s">
        <v>8</v>
      </c>
      <c r="G2" s="40"/>
      <c r="H2" s="40" t="s">
        <v>9</v>
      </c>
      <c r="I2" s="40" t="s">
        <v>10</v>
      </c>
      <c r="J2" s="40" t="s">
        <v>11</v>
      </c>
      <c r="K2" s="40" t="s">
        <v>12</v>
      </c>
    </row>
    <row r="3" spans="1:11" ht="33.75" customHeight="1">
      <c r="A3" s="42">
        <v>1</v>
      </c>
      <c r="B3" s="100" t="s">
        <v>154</v>
      </c>
      <c r="C3" s="41"/>
      <c r="D3" s="179" t="s">
        <v>146</v>
      </c>
      <c r="E3" s="180">
        <v>25</v>
      </c>
      <c r="F3" s="181"/>
      <c r="G3" s="181"/>
      <c r="H3" s="181"/>
      <c r="I3" s="181"/>
      <c r="J3" s="98"/>
      <c r="K3" s="98"/>
    </row>
    <row r="4" spans="1:11" ht="39.75" customHeight="1">
      <c r="A4" s="42">
        <v>2</v>
      </c>
      <c r="B4" s="100" t="s">
        <v>155</v>
      </c>
      <c r="C4" s="41"/>
      <c r="D4" s="179" t="s">
        <v>146</v>
      </c>
      <c r="E4" s="180">
        <v>2</v>
      </c>
      <c r="F4" s="181"/>
      <c r="G4" s="181"/>
      <c r="H4" s="181"/>
      <c r="I4" s="181"/>
      <c r="J4" s="98"/>
      <c r="K4" s="98"/>
    </row>
    <row r="5" spans="1:11" s="84" customFormat="1" ht="38.25" customHeight="1">
      <c r="A5" s="299" t="s">
        <v>92</v>
      </c>
      <c r="B5" s="299"/>
      <c r="C5" s="299"/>
      <c r="D5" s="299"/>
      <c r="E5" s="299"/>
      <c r="F5" s="299"/>
      <c r="G5" s="299"/>
      <c r="H5" s="299"/>
      <c r="I5" s="299"/>
      <c r="J5" s="182">
        <f>SUM(J3:J4)</f>
        <v>0</v>
      </c>
      <c r="K5" s="183">
        <f>SUM(K3:K4)</f>
        <v>0</v>
      </c>
    </row>
    <row r="7" spans="1:10" s="65" customFormat="1" ht="15.75">
      <c r="A7" s="301" t="s">
        <v>150</v>
      </c>
      <c r="B7" s="301"/>
      <c r="C7" s="301"/>
      <c r="D7" s="301"/>
      <c r="E7" s="301"/>
      <c r="F7" s="301"/>
      <c r="G7" s="301"/>
      <c r="H7" s="301"/>
      <c r="I7" s="301"/>
      <c r="J7" s="301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="75" zoomScaleNormal="75" zoomScalePageLayoutView="0" workbookViewId="0" topLeftCell="A1">
      <selection activeCell="N17" sqref="N17"/>
    </sheetView>
  </sheetViews>
  <sheetFormatPr defaultColWidth="11.00390625" defaultRowHeight="12.75"/>
  <cols>
    <col min="1" max="1" width="4.421875" style="0" customWidth="1"/>
    <col min="2" max="2" width="40.57421875" style="0" customWidth="1"/>
    <col min="3" max="3" width="14.57421875" style="0" customWidth="1"/>
    <col min="4" max="4" width="8.00390625" style="0" customWidth="1"/>
    <col min="5" max="5" width="10.140625" style="0" customWidth="1"/>
    <col min="6" max="6" width="11.140625" style="0" customWidth="1"/>
    <col min="7" max="7" width="13.00390625" style="0" customWidth="1"/>
    <col min="8" max="8" width="9.00390625" style="0" customWidth="1"/>
    <col min="9" max="9" width="13.00390625" style="0" customWidth="1"/>
    <col min="10" max="10" width="11.57421875" style="0" hidden="1" customWidth="1"/>
    <col min="11" max="11" width="8.8515625" style="0" customWidth="1"/>
    <col min="12" max="12" width="12.7109375" style="0" customWidth="1"/>
    <col min="13" max="13" width="14.00390625" style="0" customWidth="1"/>
    <col min="14" max="14" width="19.421875" style="0" customWidth="1"/>
  </cols>
  <sheetData>
    <row r="1" spans="1:14" s="110" customFormat="1" ht="38.25" customHeight="1">
      <c r="A1" s="295" t="s">
        <v>342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66.75" customHeight="1">
      <c r="A2" s="111" t="s">
        <v>0</v>
      </c>
      <c r="B2" s="111" t="s">
        <v>1</v>
      </c>
      <c r="C2" s="112" t="s">
        <v>2</v>
      </c>
      <c r="D2" s="111" t="s">
        <v>156</v>
      </c>
      <c r="E2" s="113" t="s">
        <v>4</v>
      </c>
      <c r="F2" s="113" t="s">
        <v>5</v>
      </c>
      <c r="G2" s="113" t="s">
        <v>6</v>
      </c>
      <c r="H2" s="113" t="s">
        <v>7</v>
      </c>
      <c r="I2" s="112" t="s">
        <v>157</v>
      </c>
      <c r="J2" s="112"/>
      <c r="K2" s="112" t="s">
        <v>9</v>
      </c>
      <c r="L2" s="112" t="s">
        <v>158</v>
      </c>
      <c r="M2" s="112" t="s">
        <v>11</v>
      </c>
      <c r="N2" s="112" t="s">
        <v>12</v>
      </c>
    </row>
    <row r="3" spans="1:14" ht="54" customHeight="1">
      <c r="A3" s="74">
        <v>1</v>
      </c>
      <c r="B3" s="46" t="s">
        <v>159</v>
      </c>
      <c r="C3" s="75"/>
      <c r="D3" s="75" t="s">
        <v>14</v>
      </c>
      <c r="E3" s="114">
        <v>5</v>
      </c>
      <c r="F3" s="114">
        <v>2</v>
      </c>
      <c r="G3" s="114">
        <v>0</v>
      </c>
      <c r="H3" s="115">
        <f>E3+F3+G3</f>
        <v>7</v>
      </c>
      <c r="I3" s="45"/>
      <c r="J3" s="45"/>
      <c r="K3" s="45"/>
      <c r="L3" s="45"/>
      <c r="M3" s="45"/>
      <c r="N3" s="45"/>
    </row>
    <row r="4" spans="1:14" ht="57" customHeight="1">
      <c r="A4" s="74">
        <v>2</v>
      </c>
      <c r="B4" s="46" t="s">
        <v>160</v>
      </c>
      <c r="C4" s="75"/>
      <c r="D4" s="75" t="s">
        <v>14</v>
      </c>
      <c r="E4" s="114">
        <v>15</v>
      </c>
      <c r="F4" s="114">
        <v>5</v>
      </c>
      <c r="G4" s="114">
        <v>0</v>
      </c>
      <c r="H4" s="115">
        <f>E4+F4+G4</f>
        <v>20</v>
      </c>
      <c r="I4" s="45"/>
      <c r="J4" s="45"/>
      <c r="K4" s="45"/>
      <c r="L4" s="45"/>
      <c r="M4" s="45"/>
      <c r="N4" s="45"/>
    </row>
    <row r="5" spans="1:14" s="84" customFormat="1" ht="44.25" customHeight="1">
      <c r="A5" s="302" t="s">
        <v>92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78">
        <f>SUM(M3:M4)</f>
        <v>0</v>
      </c>
      <c r="N5" s="78">
        <f>SUM(N3:N4)</f>
        <v>0</v>
      </c>
    </row>
  </sheetData>
  <sheetProtection selectLockedCells="1" selectUnlockedCells="1"/>
  <mergeCells count="2">
    <mergeCell ref="A1:N1"/>
    <mergeCell ref="A5:L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="75" zoomScaleNormal="75" zoomScalePageLayoutView="0" workbookViewId="0" topLeftCell="A1">
      <selection activeCell="E18" sqref="E18"/>
    </sheetView>
  </sheetViews>
  <sheetFormatPr defaultColWidth="11.00390625" defaultRowHeight="12.75"/>
  <cols>
    <col min="1" max="1" width="5.00390625" style="0" customWidth="1"/>
    <col min="2" max="2" width="41.00390625" style="0" customWidth="1"/>
    <col min="3" max="3" width="13.8515625" style="0" customWidth="1"/>
    <col min="4" max="4" width="5.7109375" style="0" customWidth="1"/>
    <col min="5" max="5" width="14.57421875" style="0" customWidth="1"/>
    <col min="6" max="6" width="13.421875" style="0" customWidth="1"/>
    <col min="7" max="7" width="11.421875" style="0" customWidth="1"/>
    <col min="8" max="8" width="16.57421875" style="0" customWidth="1"/>
    <col min="9" max="9" width="12.28125" style="0" customWidth="1"/>
    <col min="10" max="10" width="16.57421875" style="0" customWidth="1"/>
  </cols>
  <sheetData>
    <row r="1" spans="1:11" s="110" customFormat="1" ht="32.25" customHeight="1">
      <c r="A1" s="295" t="s">
        <v>343</v>
      </c>
      <c r="B1" s="295"/>
      <c r="C1" s="295"/>
      <c r="D1" s="295"/>
      <c r="E1" s="295"/>
      <c r="F1" s="295"/>
      <c r="G1" s="295"/>
      <c r="H1" s="295"/>
      <c r="I1" s="295"/>
      <c r="J1" s="295"/>
      <c r="K1" s="272"/>
    </row>
    <row r="2" spans="1:11" s="65" customFormat="1" ht="72">
      <c r="A2" s="112" t="s">
        <v>0</v>
      </c>
      <c r="B2" s="112" t="s">
        <v>1</v>
      </c>
      <c r="C2" s="112" t="s">
        <v>2</v>
      </c>
      <c r="D2" s="112" t="s">
        <v>3</v>
      </c>
      <c r="E2" s="112" t="s">
        <v>5</v>
      </c>
      <c r="F2" s="112" t="s">
        <v>8</v>
      </c>
      <c r="G2" s="276" t="s">
        <v>367</v>
      </c>
      <c r="H2" s="112" t="s">
        <v>10</v>
      </c>
      <c r="I2" s="112" t="s">
        <v>11</v>
      </c>
      <c r="J2" s="112" t="s">
        <v>12</v>
      </c>
      <c r="K2" s="273"/>
    </row>
    <row r="3" spans="1:12" s="73" customFormat="1" ht="51.75" customHeight="1">
      <c r="A3" s="74">
        <v>1</v>
      </c>
      <c r="B3" s="277" t="s">
        <v>161</v>
      </c>
      <c r="C3" s="75"/>
      <c r="D3" s="74" t="s">
        <v>14</v>
      </c>
      <c r="E3" s="71">
        <v>6</v>
      </c>
      <c r="F3" s="74"/>
      <c r="G3" s="74"/>
      <c r="H3" s="74"/>
      <c r="I3" s="74"/>
      <c r="J3" s="74"/>
      <c r="K3" s="274"/>
      <c r="L3" s="116"/>
    </row>
    <row r="4" spans="1:11" s="65" customFormat="1" ht="38.25" customHeight="1">
      <c r="A4" s="303" t="s">
        <v>92</v>
      </c>
      <c r="B4" s="304"/>
      <c r="C4" s="304"/>
      <c r="D4" s="304"/>
      <c r="E4" s="304"/>
      <c r="F4" s="304"/>
      <c r="G4" s="304"/>
      <c r="H4" s="305"/>
      <c r="I4" s="111">
        <f>SUM(I3:I3)</f>
        <v>0</v>
      </c>
      <c r="J4" s="111">
        <f>SUM(J3:J3)</f>
        <v>0</v>
      </c>
      <c r="K4" s="273"/>
    </row>
    <row r="5" spans="1:11" ht="12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spans="1:11" ht="12.75" hidden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</row>
    <row r="7" spans="1:11" ht="12.7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</row>
    <row r="8" spans="1:11" ht="12.7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</row>
  </sheetData>
  <sheetProtection selectLockedCells="1" selectUnlockedCells="1"/>
  <mergeCells count="2">
    <mergeCell ref="A1:J1"/>
    <mergeCell ref="A4:H4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4.8515625" style="0" customWidth="1"/>
    <col min="2" max="2" width="24.28125" style="0" customWidth="1"/>
    <col min="3" max="3" width="11.8515625" style="0" customWidth="1"/>
    <col min="4" max="9" width="9.00390625" style="0" customWidth="1"/>
    <col min="10" max="10" width="9.00390625" style="0" hidden="1" customWidth="1"/>
    <col min="11" max="11" width="9.00390625" style="0" customWidth="1"/>
    <col min="12" max="12" width="12.7109375" style="0" customWidth="1"/>
    <col min="13" max="13" width="9.00390625" style="0" customWidth="1"/>
    <col min="14" max="14" width="11.421875" style="0" customWidth="1"/>
  </cols>
  <sheetData>
    <row r="1" spans="1:14" s="117" customFormat="1" ht="31.5" customHeight="1">
      <c r="A1" s="278" t="s">
        <v>345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80" customFormat="1" ht="60">
      <c r="A2" s="118" t="s">
        <v>0</v>
      </c>
      <c r="B2" s="118" t="s">
        <v>1</v>
      </c>
      <c r="C2" s="118" t="s">
        <v>2</v>
      </c>
      <c r="D2" s="118" t="s">
        <v>3</v>
      </c>
      <c r="E2" s="118" t="s">
        <v>4</v>
      </c>
      <c r="F2" s="118" t="s">
        <v>5</v>
      </c>
      <c r="G2" s="118" t="s">
        <v>6</v>
      </c>
      <c r="H2" s="118" t="s">
        <v>7</v>
      </c>
      <c r="I2" s="118" t="s">
        <v>8</v>
      </c>
      <c r="J2" s="118"/>
      <c r="K2" s="118" t="s">
        <v>9</v>
      </c>
      <c r="L2" s="118" t="s">
        <v>10</v>
      </c>
      <c r="M2" s="118" t="s">
        <v>11</v>
      </c>
      <c r="N2" s="118" t="s">
        <v>12</v>
      </c>
    </row>
    <row r="3" spans="1:14" ht="24" customHeight="1">
      <c r="A3" s="185">
        <v>1</v>
      </c>
      <c r="B3" s="203" t="s">
        <v>162</v>
      </c>
      <c r="C3" s="187"/>
      <c r="D3" s="185" t="s">
        <v>14</v>
      </c>
      <c r="E3" s="185">
        <v>10</v>
      </c>
      <c r="F3" s="185">
        <v>10</v>
      </c>
      <c r="G3" s="185">
        <v>0</v>
      </c>
      <c r="H3" s="187">
        <f>E3+F3+G3</f>
        <v>20</v>
      </c>
      <c r="I3" s="188"/>
      <c r="J3" s="188"/>
      <c r="K3" s="188"/>
      <c r="L3" s="189"/>
      <c r="M3" s="188"/>
      <c r="N3" s="188"/>
    </row>
    <row r="4" spans="1:14" ht="21.75" customHeight="1">
      <c r="A4" s="185">
        <v>2</v>
      </c>
      <c r="B4" s="203" t="s">
        <v>163</v>
      </c>
      <c r="C4" s="186"/>
      <c r="D4" s="186" t="s">
        <v>14</v>
      </c>
      <c r="E4" s="186">
        <v>5</v>
      </c>
      <c r="F4" s="185">
        <v>10</v>
      </c>
      <c r="G4" s="185">
        <v>12</v>
      </c>
      <c r="H4" s="187">
        <f>E4+F4+G4</f>
        <v>27</v>
      </c>
      <c r="I4" s="188"/>
      <c r="J4" s="188"/>
      <c r="K4" s="188"/>
      <c r="L4" s="189"/>
      <c r="M4" s="188"/>
      <c r="N4" s="188"/>
    </row>
    <row r="5" spans="1:14" s="1" customFormat="1" ht="23.25" customHeight="1">
      <c r="A5" s="185">
        <v>3</v>
      </c>
      <c r="B5" s="203" t="s">
        <v>164</v>
      </c>
      <c r="C5" s="186"/>
      <c r="D5" s="186" t="s">
        <v>14</v>
      </c>
      <c r="E5" s="186">
        <v>5</v>
      </c>
      <c r="F5" s="185">
        <v>15</v>
      </c>
      <c r="G5" s="185">
        <v>15</v>
      </c>
      <c r="H5" s="187">
        <f>E5+F5+G5</f>
        <v>35</v>
      </c>
      <c r="I5" s="188"/>
      <c r="J5" s="188"/>
      <c r="K5" s="188"/>
      <c r="L5" s="189"/>
      <c r="M5" s="188"/>
      <c r="N5" s="188"/>
    </row>
    <row r="6" spans="1:14" ht="25.5" customHeight="1">
      <c r="A6" s="306" t="s">
        <v>92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119">
        <f>SUM(M3:M4)</f>
        <v>0</v>
      </c>
      <c r="N6" s="120">
        <f>SUM(N3:N4)</f>
        <v>0</v>
      </c>
    </row>
    <row r="7" spans="1:13" ht="30" customHeight="1">
      <c r="A7" s="121"/>
      <c r="B7" s="80"/>
      <c r="C7" s="80"/>
      <c r="D7" s="80"/>
      <c r="E7" s="80"/>
      <c r="F7" s="80"/>
      <c r="G7" s="80"/>
      <c r="H7" s="80"/>
      <c r="I7" s="122"/>
      <c r="J7" s="122"/>
      <c r="K7" s="122"/>
      <c r="L7" s="122"/>
      <c r="M7" s="122"/>
    </row>
    <row r="10" ht="24" customHeight="1"/>
    <row r="11" ht="27.75" customHeight="1"/>
    <row r="12" s="124" customFormat="1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23.140625" style="0" customWidth="1"/>
    <col min="3" max="3" width="11.57421875" style="0" customWidth="1"/>
  </cols>
  <sheetData>
    <row r="1" spans="1:13" ht="34.5" customHeight="1">
      <c r="A1" s="278" t="s">
        <v>344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60">
      <c r="A2" s="118" t="s">
        <v>0</v>
      </c>
      <c r="B2" s="118" t="s">
        <v>1</v>
      </c>
      <c r="C2" s="118" t="s">
        <v>2</v>
      </c>
      <c r="D2" s="118" t="s">
        <v>3</v>
      </c>
      <c r="E2" s="118" t="s">
        <v>4</v>
      </c>
      <c r="F2" s="118" t="s">
        <v>5</v>
      </c>
      <c r="G2" s="118" t="s">
        <v>6</v>
      </c>
      <c r="H2" s="118" t="s">
        <v>7</v>
      </c>
      <c r="I2" s="118" t="s">
        <v>8</v>
      </c>
      <c r="J2" s="118" t="s">
        <v>9</v>
      </c>
      <c r="K2" s="118" t="s">
        <v>10</v>
      </c>
      <c r="L2" s="118" t="s">
        <v>11</v>
      </c>
      <c r="M2" s="118" t="s">
        <v>12</v>
      </c>
    </row>
    <row r="3" spans="1:13" ht="21.75" customHeight="1">
      <c r="A3" s="185">
        <v>1</v>
      </c>
      <c r="B3" s="186" t="s">
        <v>299</v>
      </c>
      <c r="C3" s="187"/>
      <c r="D3" s="185" t="s">
        <v>14</v>
      </c>
      <c r="E3" s="185">
        <v>5</v>
      </c>
      <c r="F3" s="185">
        <v>4</v>
      </c>
      <c r="G3" s="185">
        <v>5</v>
      </c>
      <c r="H3" s="187">
        <f>E3+F3+G3</f>
        <v>14</v>
      </c>
      <c r="I3" s="188"/>
      <c r="J3" s="188"/>
      <c r="K3" s="189"/>
      <c r="L3" s="188"/>
      <c r="M3" s="188"/>
    </row>
    <row r="4" spans="1:13" ht="26.25" customHeight="1">
      <c r="A4" s="190">
        <v>2</v>
      </c>
      <c r="B4" s="191" t="s">
        <v>300</v>
      </c>
      <c r="C4" s="191"/>
      <c r="D4" s="191" t="s">
        <v>14</v>
      </c>
      <c r="E4" s="191">
        <v>5</v>
      </c>
      <c r="F4" s="190">
        <v>4</v>
      </c>
      <c r="G4" s="190">
        <v>5</v>
      </c>
      <c r="H4" s="192">
        <f>E4+F4+G4</f>
        <v>14</v>
      </c>
      <c r="I4" s="193"/>
      <c r="J4" s="193"/>
      <c r="K4" s="194"/>
      <c r="L4" s="193"/>
      <c r="M4" s="188"/>
    </row>
    <row r="5" spans="1:13" ht="21" customHeight="1">
      <c r="A5" s="307" t="s">
        <v>99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123">
        <f>SUM(L3:L4)</f>
        <v>0</v>
      </c>
      <c r="M5" s="123">
        <f>SUM(M3:M4)</f>
        <v>0</v>
      </c>
    </row>
  </sheetData>
  <sheetProtection/>
  <mergeCells count="2">
    <mergeCell ref="A1:M1"/>
    <mergeCell ref="A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75" zoomScaleNormal="75" zoomScalePageLayoutView="0" workbookViewId="0" topLeftCell="A1">
      <selection activeCell="M13" sqref="M13"/>
    </sheetView>
  </sheetViews>
  <sheetFormatPr defaultColWidth="9.28125" defaultRowHeight="12.75"/>
  <cols>
    <col min="1" max="1" width="8.57421875" style="0" customWidth="1"/>
    <col min="2" max="2" width="44.8515625" style="0" customWidth="1"/>
    <col min="3" max="3" width="15.57421875" style="0" customWidth="1"/>
    <col min="4" max="4" width="8.28125" style="0" customWidth="1"/>
    <col min="5" max="8" width="12.421875" style="0" customWidth="1"/>
    <col min="9" max="9" width="13.8515625" style="0" customWidth="1"/>
    <col min="10" max="10" width="9.28125" style="0" hidden="1" customWidth="1"/>
    <col min="11" max="11" width="13.8515625" style="0" customWidth="1"/>
    <col min="12" max="12" width="16.8515625" style="0" customWidth="1"/>
    <col min="13" max="13" width="19.7109375" style="0" customWidth="1"/>
    <col min="14" max="14" width="15.7109375" style="0" customWidth="1"/>
  </cols>
  <sheetData>
    <row r="1" spans="1:14" s="128" customFormat="1" ht="34.5" customHeight="1">
      <c r="A1" s="293" t="s">
        <v>346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125" customFormat="1" ht="81">
      <c r="A2" s="54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165</v>
      </c>
      <c r="I2" s="54" t="s">
        <v>8</v>
      </c>
      <c r="J2" s="54"/>
      <c r="K2" s="54" t="s">
        <v>9</v>
      </c>
      <c r="L2" s="54" t="s">
        <v>10</v>
      </c>
      <c r="M2" s="54" t="s">
        <v>11</v>
      </c>
      <c r="N2" s="54" t="s">
        <v>12</v>
      </c>
    </row>
    <row r="3" spans="1:14" s="125" customFormat="1" ht="43.5" customHeight="1">
      <c r="A3" s="195">
        <v>1</v>
      </c>
      <c r="B3" s="142" t="s">
        <v>301</v>
      </c>
      <c r="C3" s="142"/>
      <c r="D3" s="142" t="s">
        <v>31</v>
      </c>
      <c r="E3" s="47">
        <v>20</v>
      </c>
      <c r="F3" s="47">
        <v>10</v>
      </c>
      <c r="G3" s="47">
        <v>0</v>
      </c>
      <c r="H3" s="197">
        <f aca="true" t="shared" si="0" ref="H3:H10">E3+F3+G3</f>
        <v>30</v>
      </c>
      <c r="I3" s="47"/>
      <c r="J3" s="47"/>
      <c r="K3" s="47"/>
      <c r="L3" s="44"/>
      <c r="M3" s="44"/>
      <c r="N3" s="44"/>
    </row>
    <row r="4" spans="1:14" s="125" customFormat="1" ht="36.75" customHeight="1">
      <c r="A4" s="195">
        <v>2</v>
      </c>
      <c r="B4" s="142" t="s">
        <v>166</v>
      </c>
      <c r="C4" s="142"/>
      <c r="D4" s="142" t="s">
        <v>31</v>
      </c>
      <c r="E4" s="47">
        <v>250</v>
      </c>
      <c r="F4" s="47">
        <v>60</v>
      </c>
      <c r="G4" s="47">
        <v>200</v>
      </c>
      <c r="H4" s="197">
        <f t="shared" si="0"/>
        <v>510</v>
      </c>
      <c r="I4" s="47"/>
      <c r="J4" s="47"/>
      <c r="K4" s="47"/>
      <c r="L4" s="44"/>
      <c r="M4" s="44"/>
      <c r="N4" s="44"/>
    </row>
    <row r="5" spans="1:14" s="126" customFormat="1" ht="33" customHeight="1">
      <c r="A5" s="195">
        <v>3</v>
      </c>
      <c r="B5" s="142" t="s">
        <v>167</v>
      </c>
      <c r="C5" s="142"/>
      <c r="D5" s="142" t="s">
        <v>31</v>
      </c>
      <c r="E5" s="47">
        <v>0</v>
      </c>
      <c r="F5" s="47">
        <v>20</v>
      </c>
      <c r="G5" s="47">
        <v>300</v>
      </c>
      <c r="H5" s="197">
        <f t="shared" si="0"/>
        <v>320</v>
      </c>
      <c r="I5" s="47"/>
      <c r="J5" s="47"/>
      <c r="K5" s="47"/>
      <c r="L5" s="44"/>
      <c r="M5" s="44"/>
      <c r="N5" s="44"/>
    </row>
    <row r="6" spans="1:14" s="5" customFormat="1" ht="27" customHeight="1">
      <c r="A6" s="195">
        <v>4</v>
      </c>
      <c r="B6" s="41" t="s">
        <v>326</v>
      </c>
      <c r="C6" s="41"/>
      <c r="D6" s="41" t="s">
        <v>14</v>
      </c>
      <c r="E6" s="47">
        <v>45</v>
      </c>
      <c r="F6" s="47">
        <v>20</v>
      </c>
      <c r="G6" s="47">
        <v>100</v>
      </c>
      <c r="H6" s="197">
        <f t="shared" si="0"/>
        <v>165</v>
      </c>
      <c r="I6" s="44"/>
      <c r="J6" s="47"/>
      <c r="K6" s="47"/>
      <c r="L6" s="44"/>
      <c r="M6" s="44"/>
      <c r="N6" s="44"/>
    </row>
    <row r="7" spans="1:14" s="23" customFormat="1" ht="39.75" customHeight="1">
      <c r="A7" s="195">
        <v>5</v>
      </c>
      <c r="B7" s="100" t="s">
        <v>310</v>
      </c>
      <c r="C7" s="41"/>
      <c r="D7" s="41" t="s">
        <v>31</v>
      </c>
      <c r="E7" s="41">
        <v>1200</v>
      </c>
      <c r="F7" s="41">
        <v>0</v>
      </c>
      <c r="G7" s="41">
        <v>100</v>
      </c>
      <c r="H7" s="43">
        <f t="shared" si="0"/>
        <v>1300</v>
      </c>
      <c r="I7" s="44"/>
      <c r="J7" s="44"/>
      <c r="K7" s="44"/>
      <c r="L7" s="44"/>
      <c r="M7" s="44"/>
      <c r="N7" s="44"/>
    </row>
    <row r="8" spans="1:14" s="83" customFormat="1" ht="24.75" customHeight="1">
      <c r="A8" s="195">
        <v>6</v>
      </c>
      <c r="B8" s="100" t="s">
        <v>309</v>
      </c>
      <c r="C8" s="41"/>
      <c r="D8" s="41" t="s">
        <v>14</v>
      </c>
      <c r="E8" s="41">
        <v>0</v>
      </c>
      <c r="F8" s="41">
        <v>0</v>
      </c>
      <c r="G8" s="41">
        <v>10</v>
      </c>
      <c r="H8" s="43">
        <f t="shared" si="0"/>
        <v>10</v>
      </c>
      <c r="I8" s="44"/>
      <c r="J8" s="44"/>
      <c r="K8" s="44"/>
      <c r="L8" s="44"/>
      <c r="M8" s="44"/>
      <c r="N8" s="44"/>
    </row>
    <row r="9" spans="1:14" s="83" customFormat="1" ht="26.25" customHeight="1">
      <c r="A9" s="195">
        <v>7</v>
      </c>
      <c r="B9" s="212" t="s">
        <v>195</v>
      </c>
      <c r="C9" s="213"/>
      <c r="D9" s="213" t="s">
        <v>31</v>
      </c>
      <c r="E9" s="198">
        <v>0</v>
      </c>
      <c r="F9" s="198">
        <v>20</v>
      </c>
      <c r="G9" s="198">
        <v>0</v>
      </c>
      <c r="H9" s="199">
        <f t="shared" si="0"/>
        <v>20</v>
      </c>
      <c r="I9" s="90"/>
      <c r="J9" s="44"/>
      <c r="K9" s="44"/>
      <c r="L9" s="200"/>
      <c r="M9" s="44"/>
      <c r="N9" s="44"/>
    </row>
    <row r="10" spans="1:14" s="5" customFormat="1" ht="32.25" customHeight="1">
      <c r="A10" s="195">
        <v>8</v>
      </c>
      <c r="B10" s="46" t="s">
        <v>196</v>
      </c>
      <c r="C10" s="75"/>
      <c r="D10" s="75" t="s">
        <v>31</v>
      </c>
      <c r="E10" s="198">
        <v>650</v>
      </c>
      <c r="F10" s="198">
        <v>100</v>
      </c>
      <c r="G10" s="198">
        <v>0</v>
      </c>
      <c r="H10" s="199">
        <f t="shared" si="0"/>
        <v>750</v>
      </c>
      <c r="I10" s="44"/>
      <c r="J10" s="44"/>
      <c r="K10" s="44"/>
      <c r="L10" s="200"/>
      <c r="M10" s="44"/>
      <c r="N10" s="44"/>
    </row>
    <row r="11" spans="1:14" s="5" customFormat="1" ht="36" customHeight="1">
      <c r="A11" s="43" t="s">
        <v>92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182">
        <f>SUM(M3:M10)</f>
        <v>0</v>
      </c>
      <c r="N11" s="78">
        <f>SUM(N3:N10)</f>
        <v>0</v>
      </c>
    </row>
    <row r="12" spans="1:13" s="5" customFormat="1" ht="14.25" customHeight="1">
      <c r="A12" s="127"/>
      <c r="B12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s="5" customFormat="1" ht="14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s="83" customFormat="1" ht="18">
      <c r="A14" s="308" t="s">
        <v>179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</row>
  </sheetData>
  <sheetProtection selectLockedCells="1" selectUnlockedCells="1"/>
  <mergeCells count="2">
    <mergeCell ref="A1:N1"/>
    <mergeCell ref="A14:M14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I3" sqref="I3:M11"/>
    </sheetView>
  </sheetViews>
  <sheetFormatPr defaultColWidth="9.140625" defaultRowHeight="12.75"/>
  <cols>
    <col min="1" max="1" width="6.140625" style="0" customWidth="1"/>
    <col min="2" max="2" width="34.421875" style="0" customWidth="1"/>
    <col min="3" max="3" width="12.8515625" style="0" customWidth="1"/>
    <col min="9" max="9" width="13.8515625" style="0" customWidth="1"/>
    <col min="12" max="12" width="12.57421875" style="0" customWidth="1"/>
    <col min="13" max="13" width="13.57421875" style="0" customWidth="1"/>
    <col min="14" max="14" width="22.00390625" style="0" customWidth="1"/>
  </cols>
  <sheetData>
    <row r="1" spans="1:13" s="117" customFormat="1" ht="24.75" customHeight="1">
      <c r="A1" s="278" t="s">
        <v>347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73" customFormat="1" ht="63">
      <c r="A2" s="237" t="s">
        <v>0</v>
      </c>
      <c r="B2" s="237" t="s">
        <v>1</v>
      </c>
      <c r="C2" s="237" t="s">
        <v>2</v>
      </c>
      <c r="D2" s="237" t="s">
        <v>3</v>
      </c>
      <c r="E2" s="237" t="s">
        <v>4</v>
      </c>
      <c r="F2" s="237" t="s">
        <v>5</v>
      </c>
      <c r="G2" s="237" t="s">
        <v>6</v>
      </c>
      <c r="H2" s="237" t="s">
        <v>7</v>
      </c>
      <c r="I2" s="237" t="s">
        <v>8</v>
      </c>
      <c r="J2" s="237" t="s">
        <v>9</v>
      </c>
      <c r="K2" s="237" t="s">
        <v>10</v>
      </c>
      <c r="L2" s="237" t="s">
        <v>11</v>
      </c>
      <c r="M2" s="237" t="s">
        <v>12</v>
      </c>
    </row>
    <row r="3" spans="1:13" ht="15.75">
      <c r="A3" s="238">
        <v>1</v>
      </c>
      <c r="B3" s="239" t="s">
        <v>168</v>
      </c>
      <c r="C3" s="239"/>
      <c r="D3" s="239" t="s">
        <v>31</v>
      </c>
      <c r="E3" s="239">
        <v>6500</v>
      </c>
      <c r="F3" s="239">
        <v>13500</v>
      </c>
      <c r="G3" s="239">
        <v>100</v>
      </c>
      <c r="H3" s="240">
        <f aca="true" t="shared" si="0" ref="H3:H11">E3+F3+G3</f>
        <v>20100</v>
      </c>
      <c r="I3" s="239"/>
      <c r="J3" s="239"/>
      <c r="K3" s="241"/>
      <c r="L3" s="241"/>
      <c r="M3" s="241"/>
    </row>
    <row r="4" spans="1:13" ht="15.75">
      <c r="A4" s="238">
        <v>2</v>
      </c>
      <c r="B4" s="239" t="s">
        <v>178</v>
      </c>
      <c r="C4" s="242"/>
      <c r="D4" s="242" t="s">
        <v>81</v>
      </c>
      <c r="E4" s="239">
        <v>0</v>
      </c>
      <c r="F4" s="239">
        <v>30</v>
      </c>
      <c r="G4" s="239">
        <v>1000</v>
      </c>
      <c r="H4" s="240">
        <f t="shared" si="0"/>
        <v>1030</v>
      </c>
      <c r="I4" s="241"/>
      <c r="J4" s="239"/>
      <c r="K4" s="241"/>
      <c r="L4" s="241"/>
      <c r="M4" s="241"/>
    </row>
    <row r="5" spans="1:13" ht="15.75">
      <c r="A5" s="238">
        <v>3</v>
      </c>
      <c r="B5" s="243" t="s">
        <v>200</v>
      </c>
      <c r="C5" s="242"/>
      <c r="D5" s="242" t="s">
        <v>14</v>
      </c>
      <c r="E5" s="242">
        <v>60</v>
      </c>
      <c r="F5" s="242">
        <v>40</v>
      </c>
      <c r="G5" s="242">
        <v>70</v>
      </c>
      <c r="H5" s="244">
        <f t="shared" si="0"/>
        <v>170</v>
      </c>
      <c r="I5" s="241"/>
      <c r="J5" s="241"/>
      <c r="K5" s="241"/>
      <c r="L5" s="241"/>
      <c r="M5" s="241"/>
    </row>
    <row r="6" spans="1:13" ht="15.75">
      <c r="A6" s="238">
        <v>4</v>
      </c>
      <c r="B6" s="243" t="s">
        <v>201</v>
      </c>
      <c r="C6" s="242"/>
      <c r="D6" s="242" t="s">
        <v>14</v>
      </c>
      <c r="E6" s="242">
        <v>100</v>
      </c>
      <c r="F6" s="242">
        <v>50</v>
      </c>
      <c r="G6" s="242">
        <v>100</v>
      </c>
      <c r="H6" s="244">
        <f t="shared" si="0"/>
        <v>250</v>
      </c>
      <c r="I6" s="241"/>
      <c r="J6" s="241"/>
      <c r="K6" s="241"/>
      <c r="L6" s="241"/>
      <c r="M6" s="241"/>
    </row>
    <row r="7" spans="1:13" ht="15.75">
      <c r="A7" s="238">
        <v>5</v>
      </c>
      <c r="B7" s="243" t="s">
        <v>322</v>
      </c>
      <c r="C7" s="242"/>
      <c r="D7" s="242" t="s">
        <v>14</v>
      </c>
      <c r="E7" s="242">
        <v>0</v>
      </c>
      <c r="F7" s="242">
        <v>10</v>
      </c>
      <c r="G7" s="242">
        <v>0</v>
      </c>
      <c r="H7" s="244">
        <f t="shared" si="0"/>
        <v>10</v>
      </c>
      <c r="I7" s="241"/>
      <c r="J7" s="241"/>
      <c r="K7" s="241"/>
      <c r="L7" s="241"/>
      <c r="M7" s="241"/>
    </row>
    <row r="8" spans="1:13" ht="15.75">
      <c r="A8" s="238">
        <v>6</v>
      </c>
      <c r="B8" s="243" t="s">
        <v>202</v>
      </c>
      <c r="C8" s="242"/>
      <c r="D8" s="242" t="s">
        <v>14</v>
      </c>
      <c r="E8" s="242">
        <v>500</v>
      </c>
      <c r="F8" s="242">
        <v>200</v>
      </c>
      <c r="G8" s="242">
        <v>600</v>
      </c>
      <c r="H8" s="244">
        <f t="shared" si="0"/>
        <v>1300</v>
      </c>
      <c r="I8" s="241"/>
      <c r="J8" s="241"/>
      <c r="K8" s="241"/>
      <c r="L8" s="241"/>
      <c r="M8" s="241"/>
    </row>
    <row r="9" spans="1:13" ht="15.75">
      <c r="A9" s="238">
        <v>7</v>
      </c>
      <c r="B9" s="243" t="s">
        <v>203</v>
      </c>
      <c r="C9" s="242"/>
      <c r="D9" s="242" t="s">
        <v>14</v>
      </c>
      <c r="E9" s="242">
        <v>75</v>
      </c>
      <c r="F9" s="242">
        <v>80</v>
      </c>
      <c r="G9" s="242">
        <v>500</v>
      </c>
      <c r="H9" s="244">
        <f t="shared" si="0"/>
        <v>655</v>
      </c>
      <c r="I9" s="241"/>
      <c r="J9" s="241"/>
      <c r="K9" s="241"/>
      <c r="L9" s="241"/>
      <c r="M9" s="241"/>
    </row>
    <row r="10" spans="1:13" ht="15.75">
      <c r="A10" s="238">
        <v>8</v>
      </c>
      <c r="B10" s="245" t="s">
        <v>204</v>
      </c>
      <c r="C10" s="242"/>
      <c r="D10" s="242" t="s">
        <v>31</v>
      </c>
      <c r="E10" s="242">
        <v>1100</v>
      </c>
      <c r="F10" s="242">
        <v>0</v>
      </c>
      <c r="G10" s="242">
        <v>200</v>
      </c>
      <c r="H10" s="244">
        <f t="shared" si="0"/>
        <v>1300</v>
      </c>
      <c r="I10" s="241"/>
      <c r="J10" s="241"/>
      <c r="K10" s="241"/>
      <c r="L10" s="241"/>
      <c r="M10" s="241"/>
    </row>
    <row r="11" spans="1:13" ht="30">
      <c r="A11" s="238">
        <v>9</v>
      </c>
      <c r="B11" s="246" t="s">
        <v>206</v>
      </c>
      <c r="C11" s="247"/>
      <c r="D11" s="247" t="s">
        <v>14</v>
      </c>
      <c r="E11" s="247">
        <v>30</v>
      </c>
      <c r="F11" s="247">
        <v>20</v>
      </c>
      <c r="G11" s="247">
        <v>5</v>
      </c>
      <c r="H11" s="248">
        <f t="shared" si="0"/>
        <v>55</v>
      </c>
      <c r="I11" s="249"/>
      <c r="J11" s="249"/>
      <c r="K11" s="249"/>
      <c r="L11" s="249"/>
      <c r="M11" s="241"/>
    </row>
    <row r="12" spans="1:13" ht="15.75">
      <c r="A12" s="309" t="s">
        <v>92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1"/>
      <c r="L12" s="250">
        <f>SUM(L3:L11)</f>
        <v>0</v>
      </c>
      <c r="M12" s="250">
        <f>SUM(M3:M11)</f>
        <v>0</v>
      </c>
    </row>
  </sheetData>
  <sheetProtection/>
  <mergeCells count="2">
    <mergeCell ref="A12:K12"/>
    <mergeCell ref="A1:M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2" width="47.28125" style="0" customWidth="1"/>
    <col min="12" max="12" width="13.8515625" style="0" customWidth="1"/>
    <col min="13" max="13" width="16.421875" style="0" customWidth="1"/>
    <col min="14" max="14" width="12.7109375" style="0" customWidth="1"/>
  </cols>
  <sheetData>
    <row r="1" spans="1:13" s="2" customFormat="1" ht="30" customHeight="1">
      <c r="A1" s="278" t="s">
        <v>331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50.2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5" t="s">
        <v>12</v>
      </c>
    </row>
    <row r="3" spans="1:13" ht="15">
      <c r="A3" s="6">
        <v>1</v>
      </c>
      <c r="B3" s="7" t="s">
        <v>15</v>
      </c>
      <c r="C3" s="7"/>
      <c r="D3" s="7" t="s">
        <v>14</v>
      </c>
      <c r="E3" s="7">
        <v>200</v>
      </c>
      <c r="F3" s="7">
        <v>40</v>
      </c>
      <c r="G3" s="7">
        <v>70</v>
      </c>
      <c r="H3" s="9">
        <f aca="true" t="shared" si="0" ref="H3:H35">E3+F3+G3</f>
        <v>310</v>
      </c>
      <c r="I3" s="10"/>
      <c r="J3" s="10"/>
      <c r="K3" s="10"/>
      <c r="L3" s="10"/>
      <c r="M3" s="11"/>
    </row>
    <row r="4" spans="1:13" ht="15">
      <c r="A4" s="6">
        <v>2</v>
      </c>
      <c r="B4" s="7" t="s">
        <v>18</v>
      </c>
      <c r="C4" s="7"/>
      <c r="D4" s="7" t="s">
        <v>14</v>
      </c>
      <c r="E4" s="7">
        <v>260</v>
      </c>
      <c r="F4" s="7">
        <v>15</v>
      </c>
      <c r="G4" s="7">
        <v>10</v>
      </c>
      <c r="H4" s="9">
        <f t="shared" si="0"/>
        <v>285</v>
      </c>
      <c r="I4" s="10"/>
      <c r="J4" s="10"/>
      <c r="K4" s="10"/>
      <c r="L4" s="10"/>
      <c r="M4" s="11"/>
    </row>
    <row r="5" spans="1:13" ht="15">
      <c r="A5" s="6">
        <v>3</v>
      </c>
      <c r="B5" s="7" t="s">
        <v>19</v>
      </c>
      <c r="C5" s="7"/>
      <c r="D5" s="7" t="s">
        <v>14</v>
      </c>
      <c r="E5" s="7">
        <v>0</v>
      </c>
      <c r="F5" s="7">
        <v>350</v>
      </c>
      <c r="G5" s="7">
        <v>100</v>
      </c>
      <c r="H5" s="9">
        <f t="shared" si="0"/>
        <v>450</v>
      </c>
      <c r="I5" s="10"/>
      <c r="J5" s="10"/>
      <c r="K5" s="10"/>
      <c r="L5" s="10"/>
      <c r="M5" s="11"/>
    </row>
    <row r="6" spans="1:15" ht="15">
      <c r="A6" s="6">
        <v>4</v>
      </c>
      <c r="B6" s="7" t="s">
        <v>17</v>
      </c>
      <c r="C6" s="7"/>
      <c r="D6" s="7" t="s">
        <v>14</v>
      </c>
      <c r="E6" s="7">
        <v>50</v>
      </c>
      <c r="F6" s="7">
        <v>35</v>
      </c>
      <c r="G6" s="7">
        <v>80</v>
      </c>
      <c r="H6" s="9">
        <f t="shared" si="0"/>
        <v>165</v>
      </c>
      <c r="I6" s="10"/>
      <c r="J6" s="10"/>
      <c r="K6" s="10"/>
      <c r="L6" s="10"/>
      <c r="M6" s="11"/>
      <c r="O6" s="5"/>
    </row>
    <row r="7" spans="1:13" ht="15">
      <c r="A7" s="6">
        <v>5</v>
      </c>
      <c r="B7" s="7" t="s">
        <v>21</v>
      </c>
      <c r="C7" s="7"/>
      <c r="D7" s="7" t="s">
        <v>14</v>
      </c>
      <c r="E7" s="7">
        <v>120</v>
      </c>
      <c r="F7" s="7">
        <v>15</v>
      </c>
      <c r="G7" s="7">
        <v>120</v>
      </c>
      <c r="H7" s="9">
        <f t="shared" si="0"/>
        <v>255</v>
      </c>
      <c r="I7" s="10"/>
      <c r="J7" s="10"/>
      <c r="K7" s="10"/>
      <c r="L7" s="10"/>
      <c r="M7" s="11"/>
    </row>
    <row r="8" spans="1:13" ht="15">
      <c r="A8" s="6">
        <v>6</v>
      </c>
      <c r="B8" s="7" t="s">
        <v>24</v>
      </c>
      <c r="C8" s="7"/>
      <c r="D8" s="7" t="s">
        <v>14</v>
      </c>
      <c r="E8" s="7">
        <v>60</v>
      </c>
      <c r="F8" s="7">
        <v>25</v>
      </c>
      <c r="G8" s="7">
        <v>100</v>
      </c>
      <c r="H8" s="9">
        <f t="shared" si="0"/>
        <v>185</v>
      </c>
      <c r="I8" s="10"/>
      <c r="J8" s="10"/>
      <c r="K8" s="10"/>
      <c r="L8" s="10"/>
      <c r="M8" s="11"/>
    </row>
    <row r="9" spans="1:13" ht="15">
      <c r="A9" s="6">
        <v>7</v>
      </c>
      <c r="B9" s="7" t="s">
        <v>25</v>
      </c>
      <c r="C9" s="7"/>
      <c r="D9" s="7" t="s">
        <v>14</v>
      </c>
      <c r="E9" s="7">
        <v>10</v>
      </c>
      <c r="F9" s="7">
        <v>10</v>
      </c>
      <c r="G9" s="7">
        <v>4</v>
      </c>
      <c r="H9" s="9">
        <f t="shared" si="0"/>
        <v>24</v>
      </c>
      <c r="I9" s="10"/>
      <c r="J9" s="10"/>
      <c r="K9" s="10"/>
      <c r="L9" s="10"/>
      <c r="M9" s="11"/>
    </row>
    <row r="10" spans="1:13" ht="15">
      <c r="A10" s="6">
        <v>8</v>
      </c>
      <c r="B10" s="7" t="s">
        <v>32</v>
      </c>
      <c r="C10" s="7"/>
      <c r="D10" s="7" t="s">
        <v>14</v>
      </c>
      <c r="E10" s="7">
        <v>20</v>
      </c>
      <c r="F10" s="7">
        <v>10</v>
      </c>
      <c r="G10" s="7">
        <v>100</v>
      </c>
      <c r="H10" s="9">
        <f t="shared" si="0"/>
        <v>130</v>
      </c>
      <c r="I10" s="10"/>
      <c r="J10" s="10"/>
      <c r="K10" s="10"/>
      <c r="L10" s="10"/>
      <c r="M10" s="11"/>
    </row>
    <row r="11" spans="1:13" ht="15">
      <c r="A11" s="6">
        <v>9</v>
      </c>
      <c r="B11" s="7" t="s">
        <v>35</v>
      </c>
      <c r="C11" s="7"/>
      <c r="D11" s="7" t="s">
        <v>14</v>
      </c>
      <c r="E11" s="7">
        <v>0</v>
      </c>
      <c r="F11" s="7">
        <v>2</v>
      </c>
      <c r="G11" s="7">
        <v>0</v>
      </c>
      <c r="H11" s="9">
        <f t="shared" si="0"/>
        <v>2</v>
      </c>
      <c r="I11" s="10"/>
      <c r="J11" s="10"/>
      <c r="K11" s="10"/>
      <c r="L11" s="10"/>
      <c r="M11" s="11"/>
    </row>
    <row r="12" spans="1:13" ht="15">
      <c r="A12" s="6">
        <v>10</v>
      </c>
      <c r="B12" s="7" t="s">
        <v>36</v>
      </c>
      <c r="C12" s="7"/>
      <c r="D12" s="7" t="s">
        <v>14</v>
      </c>
      <c r="E12" s="7">
        <v>40</v>
      </c>
      <c r="F12" s="7">
        <v>35</v>
      </c>
      <c r="G12" s="7">
        <v>50</v>
      </c>
      <c r="H12" s="9">
        <f t="shared" si="0"/>
        <v>125</v>
      </c>
      <c r="I12" s="10"/>
      <c r="J12" s="10"/>
      <c r="K12" s="10"/>
      <c r="L12" s="10"/>
      <c r="M12" s="11"/>
    </row>
    <row r="13" spans="1:13" ht="15">
      <c r="A13" s="6">
        <v>11</v>
      </c>
      <c r="B13" s="7" t="s">
        <v>38</v>
      </c>
      <c r="C13" s="7"/>
      <c r="D13" s="7" t="s">
        <v>14</v>
      </c>
      <c r="E13" s="7">
        <v>0</v>
      </c>
      <c r="F13" s="7">
        <v>5</v>
      </c>
      <c r="G13" s="7">
        <v>0</v>
      </c>
      <c r="H13" s="9">
        <f t="shared" si="0"/>
        <v>5</v>
      </c>
      <c r="I13" s="10"/>
      <c r="J13" s="10"/>
      <c r="K13" s="10"/>
      <c r="L13" s="10"/>
      <c r="M13" s="11"/>
    </row>
    <row r="14" spans="1:13" ht="15">
      <c r="A14" s="6">
        <v>12</v>
      </c>
      <c r="B14" s="7" t="s">
        <v>39</v>
      </c>
      <c r="C14" s="7"/>
      <c r="D14" s="7" t="s">
        <v>14</v>
      </c>
      <c r="E14" s="7">
        <v>0</v>
      </c>
      <c r="F14" s="7">
        <v>5</v>
      </c>
      <c r="G14" s="7">
        <v>5</v>
      </c>
      <c r="H14" s="9">
        <f t="shared" si="0"/>
        <v>10</v>
      </c>
      <c r="I14" s="10"/>
      <c r="J14" s="10"/>
      <c r="K14" s="10"/>
      <c r="L14" s="10"/>
      <c r="M14" s="11"/>
    </row>
    <row r="15" spans="1:13" ht="15">
      <c r="A15" s="6">
        <v>13</v>
      </c>
      <c r="B15" s="204" t="s">
        <v>286</v>
      </c>
      <c r="C15" s="204"/>
      <c r="D15" s="7" t="s">
        <v>14</v>
      </c>
      <c r="E15" s="7">
        <v>10</v>
      </c>
      <c r="F15" s="7">
        <v>3</v>
      </c>
      <c r="G15" s="7">
        <v>10</v>
      </c>
      <c r="H15" s="9">
        <f t="shared" si="0"/>
        <v>23</v>
      </c>
      <c r="I15" s="10"/>
      <c r="J15" s="10"/>
      <c r="K15" s="10"/>
      <c r="L15" s="10"/>
      <c r="M15" s="11"/>
    </row>
    <row r="16" spans="1:13" ht="15">
      <c r="A16" s="6">
        <v>14</v>
      </c>
      <c r="B16" s="7" t="s">
        <v>41</v>
      </c>
      <c r="C16" s="7"/>
      <c r="D16" s="7" t="s">
        <v>28</v>
      </c>
      <c r="E16" s="7">
        <v>700</v>
      </c>
      <c r="F16" s="7">
        <v>65</v>
      </c>
      <c r="G16" s="7">
        <v>1000</v>
      </c>
      <c r="H16" s="9">
        <f t="shared" si="0"/>
        <v>1765</v>
      </c>
      <c r="I16" s="10"/>
      <c r="J16" s="10"/>
      <c r="K16" s="10"/>
      <c r="L16" s="10"/>
      <c r="M16" s="11"/>
    </row>
    <row r="17" spans="1:13" ht="15">
      <c r="A17" s="6">
        <v>15</v>
      </c>
      <c r="B17" s="7" t="s">
        <v>42</v>
      </c>
      <c r="C17" s="7"/>
      <c r="D17" s="7" t="s">
        <v>14</v>
      </c>
      <c r="E17" s="7">
        <v>10</v>
      </c>
      <c r="F17" s="7">
        <v>25</v>
      </c>
      <c r="G17" s="7">
        <v>60</v>
      </c>
      <c r="H17" s="9">
        <f t="shared" si="0"/>
        <v>95</v>
      </c>
      <c r="I17" s="10"/>
      <c r="J17" s="10"/>
      <c r="K17" s="10"/>
      <c r="L17" s="10"/>
      <c r="M17" s="11"/>
    </row>
    <row r="18" spans="1:15" ht="15">
      <c r="A18" s="6">
        <v>16</v>
      </c>
      <c r="B18" s="7" t="s">
        <v>45</v>
      </c>
      <c r="C18" s="7"/>
      <c r="D18" s="7" t="s">
        <v>14</v>
      </c>
      <c r="E18" s="7">
        <v>65</v>
      </c>
      <c r="F18" s="7">
        <v>30</v>
      </c>
      <c r="G18" s="7">
        <v>40</v>
      </c>
      <c r="H18" s="9">
        <f t="shared" si="0"/>
        <v>135</v>
      </c>
      <c r="I18" s="10"/>
      <c r="J18" s="10"/>
      <c r="K18" s="10"/>
      <c r="L18" s="10"/>
      <c r="M18" s="11"/>
      <c r="O18" s="5"/>
    </row>
    <row r="19" spans="1:13" ht="15">
      <c r="A19" s="6">
        <v>17</v>
      </c>
      <c r="B19" s="7" t="s">
        <v>46</v>
      </c>
      <c r="C19" s="7"/>
      <c r="D19" s="7" t="s">
        <v>14</v>
      </c>
      <c r="E19" s="7">
        <v>5</v>
      </c>
      <c r="F19" s="7">
        <v>5</v>
      </c>
      <c r="G19" s="7">
        <v>80</v>
      </c>
      <c r="H19" s="9">
        <f t="shared" si="0"/>
        <v>90</v>
      </c>
      <c r="I19" s="10"/>
      <c r="J19" s="10"/>
      <c r="K19" s="10"/>
      <c r="L19" s="10"/>
      <c r="M19" s="11"/>
    </row>
    <row r="20" spans="1:13" ht="15">
      <c r="A20" s="6">
        <v>18</v>
      </c>
      <c r="B20" s="7" t="s">
        <v>48</v>
      </c>
      <c r="C20" s="7"/>
      <c r="D20" s="205" t="s">
        <v>14</v>
      </c>
      <c r="E20" s="7">
        <v>20</v>
      </c>
      <c r="F20" s="7">
        <v>5</v>
      </c>
      <c r="G20" s="7">
        <v>10</v>
      </c>
      <c r="H20" s="9">
        <f t="shared" si="0"/>
        <v>35</v>
      </c>
      <c r="I20" s="10"/>
      <c r="J20" s="10"/>
      <c r="K20" s="10"/>
      <c r="L20" s="10"/>
      <c r="M20" s="11"/>
    </row>
    <row r="21" spans="1:13" ht="15">
      <c r="A21" s="6">
        <v>19</v>
      </c>
      <c r="B21" s="7" t="s">
        <v>52</v>
      </c>
      <c r="C21" s="7"/>
      <c r="D21" s="205" t="s">
        <v>14</v>
      </c>
      <c r="E21" s="7">
        <v>170</v>
      </c>
      <c r="F21" s="7">
        <v>0</v>
      </c>
      <c r="G21" s="7">
        <v>150</v>
      </c>
      <c r="H21" s="9">
        <f t="shared" si="0"/>
        <v>320</v>
      </c>
      <c r="I21" s="10"/>
      <c r="J21" s="10"/>
      <c r="K21" s="10"/>
      <c r="L21" s="10"/>
      <c r="M21" s="11"/>
    </row>
    <row r="22" spans="1:13" ht="15">
      <c r="A22" s="6">
        <v>20</v>
      </c>
      <c r="B22" s="7" t="s">
        <v>53</v>
      </c>
      <c r="C22" s="7"/>
      <c r="D22" s="7" t="s">
        <v>14</v>
      </c>
      <c r="E22" s="7">
        <v>5</v>
      </c>
      <c r="F22" s="7">
        <v>65</v>
      </c>
      <c r="G22" s="7">
        <v>100</v>
      </c>
      <c r="H22" s="9">
        <f t="shared" si="0"/>
        <v>170</v>
      </c>
      <c r="I22" s="10"/>
      <c r="J22" s="10"/>
      <c r="K22" s="10"/>
      <c r="L22" s="10"/>
      <c r="M22" s="11"/>
    </row>
    <row r="23" spans="1:13" ht="15">
      <c r="A23" s="6">
        <v>21</v>
      </c>
      <c r="B23" s="7" t="s">
        <v>56</v>
      </c>
      <c r="C23" s="7"/>
      <c r="D23" s="7" t="s">
        <v>14</v>
      </c>
      <c r="E23" s="7">
        <v>0</v>
      </c>
      <c r="F23" s="7">
        <v>20</v>
      </c>
      <c r="G23" s="7">
        <v>0</v>
      </c>
      <c r="H23" s="9">
        <f t="shared" si="0"/>
        <v>20</v>
      </c>
      <c r="I23" s="10"/>
      <c r="J23" s="10"/>
      <c r="K23" s="10"/>
      <c r="L23" s="10"/>
      <c r="M23" s="11"/>
    </row>
    <row r="24" spans="1:13" ht="15">
      <c r="A24" s="6">
        <v>22</v>
      </c>
      <c r="B24" s="7" t="s">
        <v>57</v>
      </c>
      <c r="C24" s="7"/>
      <c r="D24" s="7" t="s">
        <v>14</v>
      </c>
      <c r="E24" s="7">
        <v>300</v>
      </c>
      <c r="F24" s="7">
        <v>5</v>
      </c>
      <c r="G24" s="7">
        <v>800</v>
      </c>
      <c r="H24" s="9">
        <f t="shared" si="0"/>
        <v>1105</v>
      </c>
      <c r="I24" s="10"/>
      <c r="J24" s="10"/>
      <c r="K24" s="10"/>
      <c r="L24" s="10"/>
      <c r="M24" s="11"/>
    </row>
    <row r="25" spans="1:13" ht="15">
      <c r="A25" s="6">
        <v>23</v>
      </c>
      <c r="B25" s="7" t="s">
        <v>58</v>
      </c>
      <c r="C25" s="7"/>
      <c r="D25" s="205" t="s">
        <v>14</v>
      </c>
      <c r="E25" s="7">
        <v>350</v>
      </c>
      <c r="F25" s="7">
        <v>15</v>
      </c>
      <c r="G25" s="7">
        <v>80</v>
      </c>
      <c r="H25" s="9">
        <f t="shared" si="0"/>
        <v>445</v>
      </c>
      <c r="I25" s="10"/>
      <c r="J25" s="10"/>
      <c r="K25" s="10"/>
      <c r="L25" s="10"/>
      <c r="M25" s="11"/>
    </row>
    <row r="26" spans="1:13" ht="15">
      <c r="A26" s="6">
        <v>24</v>
      </c>
      <c r="B26" s="7" t="s">
        <v>59</v>
      </c>
      <c r="C26" s="7"/>
      <c r="D26" s="205" t="s">
        <v>14</v>
      </c>
      <c r="E26" s="7">
        <v>150</v>
      </c>
      <c r="F26" s="7">
        <v>80</v>
      </c>
      <c r="G26" s="7">
        <v>150</v>
      </c>
      <c r="H26" s="9">
        <f t="shared" si="0"/>
        <v>380</v>
      </c>
      <c r="I26" s="10"/>
      <c r="J26" s="10"/>
      <c r="K26" s="10"/>
      <c r="L26" s="10"/>
      <c r="M26" s="11"/>
    </row>
    <row r="27" spans="1:13" ht="15">
      <c r="A27" s="6">
        <v>25</v>
      </c>
      <c r="B27" s="7" t="s">
        <v>60</v>
      </c>
      <c r="C27" s="7"/>
      <c r="D27" s="205" t="s">
        <v>14</v>
      </c>
      <c r="E27" s="7">
        <v>50</v>
      </c>
      <c r="F27" s="7">
        <v>95</v>
      </c>
      <c r="G27" s="7">
        <v>0</v>
      </c>
      <c r="H27" s="9">
        <f t="shared" si="0"/>
        <v>145</v>
      </c>
      <c r="I27" s="10"/>
      <c r="J27" s="10"/>
      <c r="K27" s="10"/>
      <c r="L27" s="10"/>
      <c r="M27" s="11"/>
    </row>
    <row r="28" spans="1:13" ht="15">
      <c r="A28" s="6">
        <v>26</v>
      </c>
      <c r="B28" s="7" t="s">
        <v>61</v>
      </c>
      <c r="C28" s="7"/>
      <c r="D28" s="205" t="s">
        <v>14</v>
      </c>
      <c r="E28" s="7">
        <v>70</v>
      </c>
      <c r="F28" s="7">
        <v>160</v>
      </c>
      <c r="G28" s="7">
        <v>150</v>
      </c>
      <c r="H28" s="9">
        <f t="shared" si="0"/>
        <v>380</v>
      </c>
      <c r="I28" s="10"/>
      <c r="J28" s="10"/>
      <c r="K28" s="10"/>
      <c r="L28" s="10"/>
      <c r="M28" s="11"/>
    </row>
    <row r="29" spans="1:13" ht="15">
      <c r="A29" s="6">
        <v>27</v>
      </c>
      <c r="B29" s="205" t="s">
        <v>62</v>
      </c>
      <c r="C29" s="205"/>
      <c r="D29" s="205" t="s">
        <v>14</v>
      </c>
      <c r="E29" s="7">
        <v>200</v>
      </c>
      <c r="F29" s="7">
        <v>35</v>
      </c>
      <c r="G29" s="7">
        <v>300</v>
      </c>
      <c r="H29" s="9">
        <f t="shared" si="0"/>
        <v>535</v>
      </c>
      <c r="I29" s="10"/>
      <c r="J29" s="10"/>
      <c r="K29" s="10"/>
      <c r="L29" s="10"/>
      <c r="M29" s="11"/>
    </row>
    <row r="30" spans="1:13" ht="15">
      <c r="A30" s="6">
        <v>28</v>
      </c>
      <c r="B30" s="7" t="s">
        <v>63</v>
      </c>
      <c r="C30" s="7"/>
      <c r="D30" s="205" t="s">
        <v>14</v>
      </c>
      <c r="E30" s="7">
        <v>250</v>
      </c>
      <c r="F30" s="7">
        <v>160</v>
      </c>
      <c r="G30" s="7">
        <v>200</v>
      </c>
      <c r="H30" s="9">
        <f t="shared" si="0"/>
        <v>610</v>
      </c>
      <c r="I30" s="10"/>
      <c r="J30" s="10"/>
      <c r="K30" s="10"/>
      <c r="L30" s="10"/>
      <c r="M30" s="11"/>
    </row>
    <row r="31" spans="1:13" ht="15">
      <c r="A31" s="6">
        <v>29</v>
      </c>
      <c r="B31" s="8" t="s">
        <v>308</v>
      </c>
      <c r="C31" s="7"/>
      <c r="D31" s="7" t="s">
        <v>64</v>
      </c>
      <c r="E31" s="7">
        <v>5000</v>
      </c>
      <c r="F31" s="7">
        <v>1500</v>
      </c>
      <c r="G31" s="7">
        <v>3000</v>
      </c>
      <c r="H31" s="9">
        <f t="shared" si="0"/>
        <v>9500</v>
      </c>
      <c r="I31" s="10"/>
      <c r="J31" s="10"/>
      <c r="K31" s="10"/>
      <c r="L31" s="10"/>
      <c r="M31" s="11"/>
    </row>
    <row r="32" spans="1:13" ht="15">
      <c r="A32" s="6">
        <v>30</v>
      </c>
      <c r="B32" s="7" t="s">
        <v>67</v>
      </c>
      <c r="C32" s="7"/>
      <c r="D32" s="205" t="s">
        <v>14</v>
      </c>
      <c r="E32" s="7">
        <v>50</v>
      </c>
      <c r="F32" s="7">
        <v>65</v>
      </c>
      <c r="G32" s="7">
        <v>20</v>
      </c>
      <c r="H32" s="9">
        <f t="shared" si="0"/>
        <v>135</v>
      </c>
      <c r="I32" s="10"/>
      <c r="J32" s="10"/>
      <c r="K32" s="10"/>
      <c r="L32" s="10"/>
      <c r="M32" s="11"/>
    </row>
    <row r="33" spans="1:13" ht="15">
      <c r="A33" s="6">
        <v>31</v>
      </c>
      <c r="B33" s="7" t="s">
        <v>68</v>
      </c>
      <c r="C33" s="7"/>
      <c r="D33" s="205" t="s">
        <v>14</v>
      </c>
      <c r="E33" s="7">
        <v>150</v>
      </c>
      <c r="F33" s="7">
        <v>35</v>
      </c>
      <c r="G33" s="7">
        <v>180</v>
      </c>
      <c r="H33" s="9">
        <f t="shared" si="0"/>
        <v>365</v>
      </c>
      <c r="I33" s="10"/>
      <c r="J33" s="10"/>
      <c r="K33" s="10"/>
      <c r="L33" s="10"/>
      <c r="M33" s="11"/>
    </row>
    <row r="34" spans="1:13" ht="15">
      <c r="A34" s="6">
        <v>32</v>
      </c>
      <c r="B34" s="206" t="s">
        <v>69</v>
      </c>
      <c r="C34" s="7"/>
      <c r="D34" s="7" t="s">
        <v>14</v>
      </c>
      <c r="E34" s="7">
        <v>200</v>
      </c>
      <c r="F34" s="7">
        <v>200</v>
      </c>
      <c r="G34" s="7">
        <v>200</v>
      </c>
      <c r="H34" s="9">
        <f t="shared" si="0"/>
        <v>600</v>
      </c>
      <c r="I34" s="10"/>
      <c r="J34" s="10"/>
      <c r="K34" s="10"/>
      <c r="L34" s="10"/>
      <c r="M34" s="11"/>
    </row>
    <row r="35" spans="1:13" ht="15">
      <c r="A35" s="6">
        <v>33</v>
      </c>
      <c r="B35" s="7" t="s">
        <v>70</v>
      </c>
      <c r="C35" s="7"/>
      <c r="D35" s="205" t="s">
        <v>28</v>
      </c>
      <c r="E35" s="7">
        <v>50</v>
      </c>
      <c r="F35" s="7">
        <v>25</v>
      </c>
      <c r="G35" s="7">
        <v>30</v>
      </c>
      <c r="H35" s="9">
        <f t="shared" si="0"/>
        <v>105</v>
      </c>
      <c r="I35" s="10"/>
      <c r="J35" s="10"/>
      <c r="K35" s="10"/>
      <c r="L35" s="10"/>
      <c r="M35" s="11"/>
    </row>
    <row r="36" spans="1:13" ht="15">
      <c r="A36" s="6">
        <v>34</v>
      </c>
      <c r="B36" s="14" t="s">
        <v>72</v>
      </c>
      <c r="C36" s="14"/>
      <c r="D36" s="207" t="s">
        <v>14</v>
      </c>
      <c r="E36" s="14">
        <v>30</v>
      </c>
      <c r="F36" s="14">
        <v>15</v>
      </c>
      <c r="G36" s="14">
        <v>5</v>
      </c>
      <c r="H36" s="9">
        <f aca="true" t="shared" si="1" ref="H36:H44">E36+F36+G36</f>
        <v>50</v>
      </c>
      <c r="I36" s="16"/>
      <c r="J36" s="16"/>
      <c r="K36" s="10"/>
      <c r="L36" s="10"/>
      <c r="M36" s="11"/>
    </row>
    <row r="37" spans="1:13" ht="15">
      <c r="A37" s="6">
        <v>35</v>
      </c>
      <c r="B37" s="7" t="s">
        <v>73</v>
      </c>
      <c r="C37" s="7"/>
      <c r="D37" s="205" t="s">
        <v>31</v>
      </c>
      <c r="E37" s="7">
        <v>0</v>
      </c>
      <c r="F37" s="7">
        <v>100</v>
      </c>
      <c r="G37" s="7">
        <v>0</v>
      </c>
      <c r="H37" s="9">
        <f t="shared" si="1"/>
        <v>100</v>
      </c>
      <c r="I37" s="10"/>
      <c r="J37" s="10"/>
      <c r="K37" s="10"/>
      <c r="L37" s="10"/>
      <c r="M37" s="11"/>
    </row>
    <row r="38" spans="1:13" ht="15">
      <c r="A38" s="6">
        <v>36</v>
      </c>
      <c r="B38" s="7" t="s">
        <v>74</v>
      </c>
      <c r="C38" s="7"/>
      <c r="D38" s="205" t="s">
        <v>14</v>
      </c>
      <c r="E38" s="7">
        <v>10</v>
      </c>
      <c r="F38" s="7">
        <v>8</v>
      </c>
      <c r="G38" s="7">
        <v>20</v>
      </c>
      <c r="H38" s="9">
        <f t="shared" si="1"/>
        <v>38</v>
      </c>
      <c r="I38" s="10"/>
      <c r="J38" s="10"/>
      <c r="K38" s="10"/>
      <c r="L38" s="10"/>
      <c r="M38" s="11"/>
    </row>
    <row r="39" spans="1:13" ht="15">
      <c r="A39" s="6">
        <v>37</v>
      </c>
      <c r="B39" s="18" t="s">
        <v>287</v>
      </c>
      <c r="C39" s="18" t="s">
        <v>77</v>
      </c>
      <c r="D39" s="208" t="s">
        <v>28</v>
      </c>
      <c r="E39" s="18">
        <v>0</v>
      </c>
      <c r="F39" s="18">
        <v>25</v>
      </c>
      <c r="G39" s="18">
        <v>0</v>
      </c>
      <c r="H39" s="9">
        <f t="shared" si="1"/>
        <v>25</v>
      </c>
      <c r="I39" s="19"/>
      <c r="J39" s="19"/>
      <c r="K39" s="10"/>
      <c r="L39" s="10"/>
      <c r="M39" s="11"/>
    </row>
    <row r="40" spans="1:13" ht="15">
      <c r="A40" s="6">
        <v>38</v>
      </c>
      <c r="B40" s="7" t="s">
        <v>78</v>
      </c>
      <c r="C40" s="7"/>
      <c r="D40" s="205" t="s">
        <v>14</v>
      </c>
      <c r="E40" s="7">
        <v>10</v>
      </c>
      <c r="F40" s="7">
        <v>5</v>
      </c>
      <c r="G40" s="7">
        <v>5</v>
      </c>
      <c r="H40" s="9">
        <f t="shared" si="1"/>
        <v>20</v>
      </c>
      <c r="I40" s="10"/>
      <c r="J40" s="10"/>
      <c r="K40" s="10"/>
      <c r="L40" s="10"/>
      <c r="M40" s="11"/>
    </row>
    <row r="41" spans="1:13" ht="15">
      <c r="A41" s="6">
        <v>39</v>
      </c>
      <c r="B41" s="14" t="s">
        <v>80</v>
      </c>
      <c r="C41" s="14"/>
      <c r="D41" s="7" t="s">
        <v>81</v>
      </c>
      <c r="E41" s="7">
        <v>150</v>
      </c>
      <c r="F41" s="7">
        <v>40</v>
      </c>
      <c r="G41" s="7">
        <v>20</v>
      </c>
      <c r="H41" s="9">
        <f t="shared" si="1"/>
        <v>210</v>
      </c>
      <c r="I41" s="10"/>
      <c r="J41" s="10"/>
      <c r="K41" s="10"/>
      <c r="L41" s="10"/>
      <c r="M41" s="11"/>
    </row>
    <row r="42" spans="1:13" ht="15">
      <c r="A42" s="6">
        <v>40</v>
      </c>
      <c r="B42" s="7" t="s">
        <v>85</v>
      </c>
      <c r="C42" s="7"/>
      <c r="D42" s="21" t="s">
        <v>86</v>
      </c>
      <c r="E42" s="7">
        <v>600</v>
      </c>
      <c r="F42" s="7">
        <v>300</v>
      </c>
      <c r="G42" s="7">
        <v>0</v>
      </c>
      <c r="H42" s="9">
        <f t="shared" si="1"/>
        <v>900</v>
      </c>
      <c r="I42" s="10"/>
      <c r="J42" s="10"/>
      <c r="K42" s="10"/>
      <c r="L42" s="10"/>
      <c r="M42" s="11"/>
    </row>
    <row r="43" spans="1:13" ht="15">
      <c r="A43" s="6">
        <v>41</v>
      </c>
      <c r="B43" s="18" t="s">
        <v>88</v>
      </c>
      <c r="C43" s="18"/>
      <c r="D43" s="7" t="s">
        <v>14</v>
      </c>
      <c r="E43" s="7">
        <v>1000</v>
      </c>
      <c r="F43" s="7">
        <v>300</v>
      </c>
      <c r="G43" s="7">
        <v>300</v>
      </c>
      <c r="H43" s="9">
        <f t="shared" si="1"/>
        <v>1600</v>
      </c>
      <c r="I43" s="10"/>
      <c r="J43" s="10"/>
      <c r="K43" s="10"/>
      <c r="L43" s="10"/>
      <c r="M43" s="11"/>
    </row>
    <row r="44" spans="1:14" ht="15">
      <c r="A44" s="6">
        <v>42</v>
      </c>
      <c r="B44" s="14" t="s">
        <v>89</v>
      </c>
      <c r="C44" s="14"/>
      <c r="D44" s="207" t="s">
        <v>14</v>
      </c>
      <c r="E44" s="14">
        <v>500</v>
      </c>
      <c r="F44" s="14">
        <v>200</v>
      </c>
      <c r="G44" s="14">
        <v>300</v>
      </c>
      <c r="H44" s="22">
        <f t="shared" si="1"/>
        <v>1000</v>
      </c>
      <c r="I44" s="16"/>
      <c r="J44" s="16"/>
      <c r="K44" s="10"/>
      <c r="L44" s="10"/>
      <c r="M44" s="11"/>
      <c r="N44" s="1"/>
    </row>
    <row r="45" spans="1:14" s="1" customFormat="1" ht="26.25" customHeight="1">
      <c r="A45" s="281" t="s">
        <v>92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3"/>
      <c r="L45" s="211">
        <f>SUM(L3:L44)</f>
        <v>0</v>
      </c>
      <c r="M45" s="211">
        <f>SUM(M3:M44)</f>
        <v>0</v>
      </c>
      <c r="N45"/>
    </row>
    <row r="47" spans="1:8" ht="15.75">
      <c r="A47" s="33" t="s">
        <v>93</v>
      </c>
      <c r="B47" s="33"/>
      <c r="C47" s="33"/>
      <c r="D47" s="33"/>
      <c r="E47" s="33"/>
      <c r="F47" s="33"/>
      <c r="G47" s="33"/>
      <c r="H47" s="1"/>
    </row>
  </sheetData>
  <sheetProtection/>
  <mergeCells count="2">
    <mergeCell ref="A1:M1"/>
    <mergeCell ref="A45:K4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M4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3" width="10.8515625" style="0" customWidth="1"/>
    <col min="12" max="12" width="14.8515625" style="0" customWidth="1"/>
    <col min="13" max="13" width="13.8515625" style="0" customWidth="1"/>
  </cols>
  <sheetData>
    <row r="1" spans="1:13" s="117" customFormat="1" ht="35.25" customHeight="1">
      <c r="A1" s="278" t="s">
        <v>348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83" customFormat="1" ht="60">
      <c r="A2" s="3" t="s">
        <v>0</v>
      </c>
      <c r="B2" s="255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58.5" customHeight="1">
      <c r="A3" s="251">
        <v>23</v>
      </c>
      <c r="B3" s="252" t="s">
        <v>207</v>
      </c>
      <c r="C3" s="7"/>
      <c r="D3" s="7" t="s">
        <v>31</v>
      </c>
      <c r="E3" s="7">
        <v>0</v>
      </c>
      <c r="F3" s="7">
        <v>100</v>
      </c>
      <c r="G3" s="7">
        <v>3500</v>
      </c>
      <c r="H3" s="9">
        <f>E3+F3+G3</f>
        <v>3600</v>
      </c>
      <c r="I3" s="10"/>
      <c r="J3" s="10"/>
      <c r="K3" s="10"/>
      <c r="L3" s="10"/>
      <c r="M3" s="10"/>
    </row>
    <row r="4" spans="1:13" ht="42.75">
      <c r="A4" s="251">
        <v>24</v>
      </c>
      <c r="B4" s="253" t="s">
        <v>205</v>
      </c>
      <c r="C4" s="14"/>
      <c r="D4" s="14" t="s">
        <v>31</v>
      </c>
      <c r="E4" s="14">
        <v>300</v>
      </c>
      <c r="F4" s="14">
        <v>800</v>
      </c>
      <c r="G4" s="14">
        <v>100</v>
      </c>
      <c r="H4" s="22">
        <f>E4+F4+G4</f>
        <v>1200</v>
      </c>
      <c r="I4" s="16"/>
      <c r="J4" s="16"/>
      <c r="K4" s="16"/>
      <c r="L4" s="16"/>
      <c r="M4" s="10"/>
    </row>
    <row r="5" spans="1:13" s="84" customFormat="1" ht="27.75" customHeight="1">
      <c r="A5" s="312" t="s">
        <v>92</v>
      </c>
      <c r="B5" s="313"/>
      <c r="C5" s="313"/>
      <c r="D5" s="313"/>
      <c r="E5" s="313"/>
      <c r="F5" s="313"/>
      <c r="G5" s="313"/>
      <c r="H5" s="313"/>
      <c r="I5" s="313"/>
      <c r="J5" s="313"/>
      <c r="K5" s="314"/>
      <c r="L5" s="254">
        <f>SUM(L3:L4)</f>
        <v>0</v>
      </c>
      <c r="M5" s="254">
        <f>SUM(M3:M4)</f>
        <v>0</v>
      </c>
    </row>
  </sheetData>
  <sheetProtection/>
  <mergeCells count="2">
    <mergeCell ref="A1:M1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zoomScalePageLayoutView="0" workbookViewId="0" topLeftCell="A4">
      <selection activeCell="Q15" sqref="Q15"/>
    </sheetView>
  </sheetViews>
  <sheetFormatPr defaultColWidth="11.00390625" defaultRowHeight="12.75"/>
  <cols>
    <col min="1" max="1" width="6.421875" style="0" customWidth="1"/>
    <col min="2" max="2" width="40.421875" style="0" customWidth="1"/>
    <col min="3" max="3" width="14.140625" style="0" customWidth="1"/>
    <col min="4" max="4" width="12.7109375" style="0" customWidth="1"/>
    <col min="5" max="9" width="11.00390625" style="0" customWidth="1"/>
    <col min="10" max="10" width="11.57421875" style="0" hidden="1" customWidth="1"/>
    <col min="11" max="12" width="11.00390625" style="0" customWidth="1"/>
    <col min="13" max="13" width="18.7109375" style="0" customWidth="1"/>
    <col min="14" max="14" width="21.28125" style="0" customWidth="1"/>
  </cols>
  <sheetData>
    <row r="1" spans="1:14" s="128" customFormat="1" ht="35.25" customHeight="1">
      <c r="A1" s="293" t="s">
        <v>349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83" customFormat="1" ht="72">
      <c r="A2" s="40" t="s">
        <v>0</v>
      </c>
      <c r="B2" s="141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 t="s">
        <v>12</v>
      </c>
    </row>
    <row r="3" spans="1:14" s="83" customFormat="1" ht="31.5" customHeight="1">
      <c r="A3" s="142">
        <v>3</v>
      </c>
      <c r="B3" s="47" t="s">
        <v>320</v>
      </c>
      <c r="C3" s="41"/>
      <c r="D3" s="41" t="s">
        <v>14</v>
      </c>
      <c r="E3" s="47">
        <v>100</v>
      </c>
      <c r="F3" s="47">
        <v>0</v>
      </c>
      <c r="G3" s="47">
        <v>0</v>
      </c>
      <c r="H3" s="197">
        <f aca="true" t="shared" si="0" ref="H3:H16">E3+F3+G3</f>
        <v>100</v>
      </c>
      <c r="I3" s="44"/>
      <c r="J3" s="47"/>
      <c r="K3" s="47"/>
      <c r="L3" s="44"/>
      <c r="M3" s="44"/>
      <c r="N3" s="44"/>
    </row>
    <row r="4" spans="1:14" s="83" customFormat="1" ht="31.5" customHeight="1">
      <c r="A4" s="142">
        <v>4</v>
      </c>
      <c r="B4" s="47" t="s">
        <v>169</v>
      </c>
      <c r="C4" s="47"/>
      <c r="D4" s="47" t="s">
        <v>14</v>
      </c>
      <c r="E4" s="47">
        <v>10</v>
      </c>
      <c r="F4" s="47">
        <v>2</v>
      </c>
      <c r="G4" s="47">
        <v>60</v>
      </c>
      <c r="H4" s="197">
        <f t="shared" si="0"/>
        <v>72</v>
      </c>
      <c r="I4" s="47"/>
      <c r="J4" s="47"/>
      <c r="K4" s="47"/>
      <c r="L4" s="44"/>
      <c r="M4" s="44"/>
      <c r="N4" s="44"/>
    </row>
    <row r="5" spans="1:14" s="83" customFormat="1" ht="27.75" customHeight="1">
      <c r="A5" s="142">
        <v>5</v>
      </c>
      <c r="B5" s="41" t="s">
        <v>170</v>
      </c>
      <c r="C5" s="41"/>
      <c r="D5" s="41" t="s">
        <v>14</v>
      </c>
      <c r="E5" s="47">
        <v>20</v>
      </c>
      <c r="F5" s="47">
        <v>40</v>
      </c>
      <c r="G5" s="47">
        <v>120</v>
      </c>
      <c r="H5" s="197">
        <f t="shared" si="0"/>
        <v>180</v>
      </c>
      <c r="I5" s="44"/>
      <c r="J5" s="47"/>
      <c r="K5" s="47"/>
      <c r="L5" s="44"/>
      <c r="M5" s="44"/>
      <c r="N5" s="44"/>
    </row>
    <row r="6" spans="1:14" s="83" customFormat="1" ht="26.25" customHeight="1">
      <c r="A6" s="142">
        <v>6</v>
      </c>
      <c r="B6" s="100" t="s">
        <v>199</v>
      </c>
      <c r="C6" s="41"/>
      <c r="D6" s="41" t="s">
        <v>31</v>
      </c>
      <c r="E6" s="41">
        <v>600</v>
      </c>
      <c r="F6" s="41">
        <v>60</v>
      </c>
      <c r="G6" s="41">
        <v>240</v>
      </c>
      <c r="H6" s="43">
        <f t="shared" si="0"/>
        <v>900</v>
      </c>
      <c r="I6" s="44"/>
      <c r="J6" s="44"/>
      <c r="K6" s="44"/>
      <c r="L6" s="44"/>
      <c r="M6" s="44"/>
      <c r="N6" s="44"/>
    </row>
    <row r="7" spans="1:14" s="83" customFormat="1" ht="27" customHeight="1">
      <c r="A7" s="142">
        <v>7</v>
      </c>
      <c r="B7" s="41" t="s">
        <v>171</v>
      </c>
      <c r="C7" s="41"/>
      <c r="D7" s="41" t="s">
        <v>14</v>
      </c>
      <c r="E7" s="47">
        <v>10</v>
      </c>
      <c r="F7" s="47">
        <v>15</v>
      </c>
      <c r="G7" s="47">
        <v>10</v>
      </c>
      <c r="H7" s="197">
        <f t="shared" si="0"/>
        <v>35</v>
      </c>
      <c r="I7" s="44"/>
      <c r="J7" s="47"/>
      <c r="K7" s="47"/>
      <c r="L7" s="44"/>
      <c r="M7" s="44"/>
      <c r="N7" s="44"/>
    </row>
    <row r="8" spans="1:14" s="83" customFormat="1" ht="27" customHeight="1">
      <c r="A8" s="142">
        <v>8</v>
      </c>
      <c r="B8" s="41" t="s">
        <v>172</v>
      </c>
      <c r="C8" s="41"/>
      <c r="D8" s="41" t="s">
        <v>14</v>
      </c>
      <c r="E8" s="47">
        <v>0</v>
      </c>
      <c r="F8" s="47">
        <v>3</v>
      </c>
      <c r="G8" s="47">
        <v>10</v>
      </c>
      <c r="H8" s="197">
        <f t="shared" si="0"/>
        <v>13</v>
      </c>
      <c r="I8" s="44"/>
      <c r="J8" s="47"/>
      <c r="K8" s="47"/>
      <c r="L8" s="44"/>
      <c r="M8" s="44"/>
      <c r="N8" s="44"/>
    </row>
    <row r="9" spans="1:14" s="83" customFormat="1" ht="27.75" customHeight="1">
      <c r="A9" s="142">
        <v>9</v>
      </c>
      <c r="B9" s="100" t="s">
        <v>313</v>
      </c>
      <c r="C9" s="41"/>
      <c r="D9" s="41" t="s">
        <v>14</v>
      </c>
      <c r="E9" s="41">
        <v>0</v>
      </c>
      <c r="F9" s="41">
        <v>1</v>
      </c>
      <c r="G9" s="41">
        <v>0</v>
      </c>
      <c r="H9" s="197">
        <f t="shared" si="0"/>
        <v>1</v>
      </c>
      <c r="I9" s="44"/>
      <c r="J9" s="44"/>
      <c r="K9" s="44"/>
      <c r="L9" s="44"/>
      <c r="M9" s="44"/>
      <c r="N9" s="44"/>
    </row>
    <row r="10" spans="1:14" s="83" customFormat="1" ht="38.25" customHeight="1">
      <c r="A10" s="142">
        <v>10</v>
      </c>
      <c r="B10" s="196" t="s">
        <v>173</v>
      </c>
      <c r="C10" s="41"/>
      <c r="D10" s="41" t="s">
        <v>14</v>
      </c>
      <c r="E10" s="47">
        <v>80</v>
      </c>
      <c r="F10" s="47">
        <v>80</v>
      </c>
      <c r="G10" s="47">
        <v>60</v>
      </c>
      <c r="H10" s="197">
        <f t="shared" si="0"/>
        <v>220</v>
      </c>
      <c r="I10" s="44"/>
      <c r="J10" s="47"/>
      <c r="K10" s="47"/>
      <c r="L10" s="44"/>
      <c r="M10" s="44"/>
      <c r="N10" s="44"/>
    </row>
    <row r="11" spans="1:14" s="83" customFormat="1" ht="33.75" customHeight="1">
      <c r="A11" s="142">
        <v>11</v>
      </c>
      <c r="B11" s="41" t="s">
        <v>174</v>
      </c>
      <c r="C11" s="41"/>
      <c r="D11" s="41" t="s">
        <v>14</v>
      </c>
      <c r="E11" s="47">
        <v>2</v>
      </c>
      <c r="F11" s="47">
        <v>2</v>
      </c>
      <c r="G11" s="47">
        <v>2</v>
      </c>
      <c r="H11" s="197">
        <f t="shared" si="0"/>
        <v>6</v>
      </c>
      <c r="I11" s="44"/>
      <c r="J11" s="47"/>
      <c r="K11" s="47"/>
      <c r="L11" s="44"/>
      <c r="M11" s="44"/>
      <c r="N11" s="44"/>
    </row>
    <row r="12" spans="1:14" s="83" customFormat="1" ht="37.5" customHeight="1">
      <c r="A12" s="142">
        <v>12</v>
      </c>
      <c r="B12" s="41" t="s">
        <v>175</v>
      </c>
      <c r="C12" s="41"/>
      <c r="D12" s="41" t="s">
        <v>14</v>
      </c>
      <c r="E12" s="47">
        <v>2</v>
      </c>
      <c r="F12" s="47">
        <v>2</v>
      </c>
      <c r="G12" s="47">
        <v>2</v>
      </c>
      <c r="H12" s="197">
        <f t="shared" si="0"/>
        <v>6</v>
      </c>
      <c r="I12" s="44"/>
      <c r="J12" s="47"/>
      <c r="K12" s="47"/>
      <c r="L12" s="44"/>
      <c r="M12" s="44"/>
      <c r="N12" s="44"/>
    </row>
    <row r="13" spans="1:14" s="83" customFormat="1" ht="42" customHeight="1">
      <c r="A13" s="142">
        <v>15</v>
      </c>
      <c r="B13" s="41" t="s">
        <v>321</v>
      </c>
      <c r="C13" s="41"/>
      <c r="D13" s="41" t="s">
        <v>14</v>
      </c>
      <c r="E13" s="47">
        <v>5</v>
      </c>
      <c r="F13" s="47">
        <v>15</v>
      </c>
      <c r="G13" s="47">
        <v>8</v>
      </c>
      <c r="H13" s="197">
        <f t="shared" si="0"/>
        <v>28</v>
      </c>
      <c r="I13" s="44"/>
      <c r="J13" s="47"/>
      <c r="K13" s="47"/>
      <c r="L13" s="44"/>
      <c r="M13" s="44"/>
      <c r="N13" s="44"/>
    </row>
    <row r="14" spans="1:14" s="83" customFormat="1" ht="42" customHeight="1">
      <c r="A14" s="142">
        <v>16</v>
      </c>
      <c r="B14" s="41" t="s">
        <v>176</v>
      </c>
      <c r="C14" s="41"/>
      <c r="D14" s="41" t="s">
        <v>14</v>
      </c>
      <c r="E14" s="47">
        <v>5</v>
      </c>
      <c r="F14" s="47">
        <v>5</v>
      </c>
      <c r="G14" s="47">
        <v>2</v>
      </c>
      <c r="H14" s="197">
        <f t="shared" si="0"/>
        <v>12</v>
      </c>
      <c r="I14" s="44"/>
      <c r="J14" s="47"/>
      <c r="K14" s="47"/>
      <c r="L14" s="44"/>
      <c r="M14" s="44"/>
      <c r="N14" s="44"/>
    </row>
    <row r="15" spans="1:14" s="83" customFormat="1" ht="42" customHeight="1">
      <c r="A15" s="142">
        <v>17</v>
      </c>
      <c r="B15" s="47" t="s">
        <v>177</v>
      </c>
      <c r="C15" s="41"/>
      <c r="D15" s="41" t="s">
        <v>14</v>
      </c>
      <c r="E15" s="47">
        <v>15</v>
      </c>
      <c r="F15" s="47">
        <v>15</v>
      </c>
      <c r="G15" s="47">
        <v>200</v>
      </c>
      <c r="H15" s="197">
        <f t="shared" si="0"/>
        <v>230</v>
      </c>
      <c r="I15" s="44"/>
      <c r="J15" s="47"/>
      <c r="K15" s="47"/>
      <c r="L15" s="44"/>
      <c r="M15" s="44"/>
      <c r="N15" s="44"/>
    </row>
    <row r="16" spans="1:14" s="83" customFormat="1" ht="42" customHeight="1">
      <c r="A16" s="142">
        <v>18</v>
      </c>
      <c r="B16" s="46" t="s">
        <v>197</v>
      </c>
      <c r="C16" s="198"/>
      <c r="D16" s="198" t="s">
        <v>31</v>
      </c>
      <c r="E16" s="198">
        <v>0</v>
      </c>
      <c r="F16" s="198">
        <v>40</v>
      </c>
      <c r="G16" s="198">
        <v>0</v>
      </c>
      <c r="H16" s="199">
        <f t="shared" si="0"/>
        <v>40</v>
      </c>
      <c r="I16" s="44"/>
      <c r="J16" s="44"/>
      <c r="K16" s="44"/>
      <c r="L16" s="200"/>
      <c r="M16" s="44"/>
      <c r="N16" s="44"/>
    </row>
    <row r="17" spans="1:14" s="84" customFormat="1" ht="27.75" customHeight="1">
      <c r="A17" s="315" t="s">
        <v>92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7"/>
      <c r="M17" s="214">
        <f>SUM(M3:M16)</f>
        <v>0</v>
      </c>
      <c r="N17" s="214">
        <f>SUM(N3:N16)</f>
        <v>0</v>
      </c>
    </row>
    <row r="20" spans="1:13" ht="18">
      <c r="A20" s="308" t="s">
        <v>179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</sheetData>
  <sheetProtection selectLockedCells="1" selectUnlockedCells="1"/>
  <mergeCells count="3">
    <mergeCell ref="A1:N1"/>
    <mergeCell ref="A17:L17"/>
    <mergeCell ref="A20:M20"/>
  </mergeCells>
  <printOptions/>
  <pageMargins left="0.7874015748031497" right="0.7874015748031497" top="1.062992125984252" bottom="1.062992125984252" header="0.7874015748031497" footer="0.7874015748031497"/>
  <pageSetup fitToHeight="0" fitToWidth="1" horizontalDpi="300" verticalDpi="300" orientation="landscape" paperSize="9" scale="7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75" zoomScaleNormal="75" zoomScalePageLayoutView="0" workbookViewId="0" topLeftCell="A1">
      <selection activeCell="I3" sqref="I3:N7"/>
    </sheetView>
  </sheetViews>
  <sheetFormatPr defaultColWidth="11.00390625" defaultRowHeight="12.75"/>
  <cols>
    <col min="1" max="1" width="4.8515625" style="0" customWidth="1"/>
    <col min="2" max="2" width="55.421875" style="0" customWidth="1"/>
    <col min="3" max="3" width="14.28125" style="0" customWidth="1"/>
    <col min="4" max="4" width="6.7109375" style="0" customWidth="1"/>
    <col min="5" max="8" width="11.00390625" style="0" customWidth="1"/>
    <col min="9" max="9" width="13.7109375" style="0" customWidth="1"/>
    <col min="10" max="10" width="11.57421875" style="0" hidden="1" customWidth="1"/>
    <col min="11" max="11" width="13.57421875" style="0" customWidth="1"/>
    <col min="12" max="12" width="10.8515625" style="0" customWidth="1"/>
    <col min="13" max="13" width="15.57421875" style="0" customWidth="1"/>
    <col min="14" max="14" width="17.140625" style="0" customWidth="1"/>
  </cols>
  <sheetData>
    <row r="1" spans="1:13" s="202" customFormat="1" ht="29.25" customHeight="1">
      <c r="A1" s="318" t="s">
        <v>350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4" s="5" customFormat="1" ht="72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/>
      <c r="K2" s="105" t="s">
        <v>9</v>
      </c>
      <c r="L2" s="105" t="s">
        <v>10</v>
      </c>
      <c r="M2" s="105" t="s">
        <v>11</v>
      </c>
      <c r="N2" s="105" t="s">
        <v>12</v>
      </c>
    </row>
    <row r="3" spans="1:14" s="5" customFormat="1" ht="54.75" customHeight="1">
      <c r="A3" s="42">
        <v>1</v>
      </c>
      <c r="B3" s="47" t="s">
        <v>307</v>
      </c>
      <c r="C3" s="41"/>
      <c r="D3" s="41" t="s">
        <v>14</v>
      </c>
      <c r="E3" s="41">
        <v>0</v>
      </c>
      <c r="F3" s="41">
        <v>25</v>
      </c>
      <c r="G3" s="41">
        <v>0</v>
      </c>
      <c r="H3" s="43">
        <f>E3+F3+G3</f>
        <v>25</v>
      </c>
      <c r="I3" s="44"/>
      <c r="J3" s="44"/>
      <c r="K3" s="44"/>
      <c r="L3" s="44"/>
      <c r="M3" s="44"/>
      <c r="N3" s="44"/>
    </row>
    <row r="4" spans="1:14" s="5" customFormat="1" ht="54.75" customHeight="1">
      <c r="A4" s="42">
        <v>2</v>
      </c>
      <c r="B4" s="47" t="s">
        <v>303</v>
      </c>
      <c r="C4" s="41"/>
      <c r="D4" s="41" t="s">
        <v>14</v>
      </c>
      <c r="E4" s="41">
        <v>10</v>
      </c>
      <c r="F4" s="41">
        <v>40</v>
      </c>
      <c r="G4" s="41">
        <v>10</v>
      </c>
      <c r="H4" s="43">
        <f>E4+F4+G4</f>
        <v>60</v>
      </c>
      <c r="I4" s="44"/>
      <c r="J4" s="44"/>
      <c r="K4" s="44"/>
      <c r="L4" s="44"/>
      <c r="M4" s="44"/>
      <c r="N4" s="44"/>
    </row>
    <row r="5" spans="1:14" s="5" customFormat="1" ht="48.75" customHeight="1">
      <c r="A5" s="42">
        <v>3</v>
      </c>
      <c r="B5" s="47" t="s">
        <v>304</v>
      </c>
      <c r="C5" s="41"/>
      <c r="D5" s="41" t="s">
        <v>14</v>
      </c>
      <c r="E5" s="41">
        <v>180</v>
      </c>
      <c r="F5" s="41">
        <v>200</v>
      </c>
      <c r="G5" s="41">
        <v>150</v>
      </c>
      <c r="H5" s="43">
        <f>E5+F5+G5</f>
        <v>530</v>
      </c>
      <c r="I5" s="44"/>
      <c r="J5" s="44"/>
      <c r="K5" s="44"/>
      <c r="L5" s="44"/>
      <c r="M5" s="44"/>
      <c r="N5" s="44"/>
    </row>
    <row r="6" spans="1:14" s="5" customFormat="1" ht="48.75" customHeight="1">
      <c r="A6" s="42">
        <v>4</v>
      </c>
      <c r="B6" s="47" t="s">
        <v>305</v>
      </c>
      <c r="C6" s="41"/>
      <c r="D6" s="41" t="s">
        <v>31</v>
      </c>
      <c r="E6" s="41">
        <v>6000</v>
      </c>
      <c r="F6" s="41">
        <v>600</v>
      </c>
      <c r="G6" s="41">
        <v>8000</v>
      </c>
      <c r="H6" s="43">
        <f>E6+F6+G6</f>
        <v>14600</v>
      </c>
      <c r="I6" s="44"/>
      <c r="J6" s="44"/>
      <c r="K6" s="44"/>
      <c r="L6" s="44"/>
      <c r="M6" s="44"/>
      <c r="N6" s="44"/>
    </row>
    <row r="7" spans="1:14" s="5" customFormat="1" ht="45" customHeight="1">
      <c r="A7" s="42">
        <v>5</v>
      </c>
      <c r="B7" s="47" t="s">
        <v>306</v>
      </c>
      <c r="C7" s="41"/>
      <c r="D7" s="41" t="s">
        <v>31</v>
      </c>
      <c r="E7" s="41">
        <v>1000</v>
      </c>
      <c r="F7" s="41">
        <v>300</v>
      </c>
      <c r="G7" s="41">
        <v>0</v>
      </c>
      <c r="H7" s="43">
        <f>E7+F7+G7</f>
        <v>1300</v>
      </c>
      <c r="I7" s="44"/>
      <c r="J7" s="44"/>
      <c r="K7" s="44"/>
      <c r="L7" s="44"/>
      <c r="M7" s="44"/>
      <c r="N7" s="44"/>
    </row>
    <row r="8" spans="1:14" s="84" customFormat="1" ht="41.25" customHeight="1">
      <c r="A8" s="299" t="s">
        <v>92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49">
        <f>SUM(M3:M7)</f>
        <v>0</v>
      </c>
      <c r="N8" s="78">
        <f>SUM(N3:N7)</f>
        <v>0</v>
      </c>
    </row>
    <row r="9" spans="1:13" s="5" customFormat="1" ht="14.25">
      <c r="A9"/>
      <c r="B9"/>
      <c r="C9"/>
      <c r="D9"/>
      <c r="E9"/>
      <c r="F9"/>
      <c r="G9"/>
      <c r="H9"/>
      <c r="I9"/>
      <c r="J9"/>
      <c r="K9"/>
      <c r="L9"/>
      <c r="M9"/>
    </row>
    <row r="11" spans="1:13" ht="18">
      <c r="A11" s="308" t="s">
        <v>179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</row>
  </sheetData>
  <sheetProtection selectLockedCells="1" selectUnlockedCells="1"/>
  <mergeCells count="3">
    <mergeCell ref="A1:M1"/>
    <mergeCell ref="A8:L8"/>
    <mergeCell ref="A11:M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I3" sqref="I3:N4"/>
    </sheetView>
  </sheetViews>
  <sheetFormatPr defaultColWidth="11.00390625" defaultRowHeight="12.75"/>
  <cols>
    <col min="1" max="1" width="4.7109375" style="0" customWidth="1"/>
    <col min="2" max="2" width="39.140625" style="0" customWidth="1"/>
    <col min="3" max="3" width="15.00390625" style="0" customWidth="1"/>
    <col min="4" max="4" width="8.00390625" style="0" customWidth="1"/>
    <col min="5" max="8" width="9.00390625" style="0" customWidth="1"/>
    <col min="9" max="9" width="14.57421875" style="0" customWidth="1"/>
    <col min="10" max="10" width="11.57421875" style="0" hidden="1" customWidth="1"/>
    <col min="11" max="11" width="14.8515625" style="0" customWidth="1"/>
    <col min="12" max="12" width="14.57421875" style="0" customWidth="1"/>
    <col min="13" max="13" width="14.8515625" style="0" customWidth="1"/>
    <col min="14" max="14" width="19.57421875" style="0" customWidth="1"/>
  </cols>
  <sheetData>
    <row r="1" spans="1:14" s="128" customFormat="1" ht="36.75" customHeight="1">
      <c r="A1" s="293" t="s">
        <v>351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129" customFormat="1" ht="70.5" customHeight="1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05" t="s">
        <v>8</v>
      </c>
      <c r="J2" s="105"/>
      <c r="K2" s="105" t="s">
        <v>9</v>
      </c>
      <c r="L2" s="105" t="s">
        <v>10</v>
      </c>
      <c r="M2" s="105" t="s">
        <v>11</v>
      </c>
      <c r="N2" s="105" t="s">
        <v>12</v>
      </c>
    </row>
    <row r="3" spans="1:14" ht="62.25" customHeight="1">
      <c r="A3" s="41">
        <v>1</v>
      </c>
      <c r="B3" s="130" t="s">
        <v>180</v>
      </c>
      <c r="C3" s="41"/>
      <c r="D3" s="131" t="s">
        <v>31</v>
      </c>
      <c r="E3" s="42">
        <v>18000</v>
      </c>
      <c r="F3" s="42">
        <v>15000</v>
      </c>
      <c r="G3" s="42">
        <v>7000</v>
      </c>
      <c r="H3" s="39">
        <f>E3+F3+G3</f>
        <v>40000</v>
      </c>
      <c r="I3" s="201"/>
      <c r="J3" s="201"/>
      <c r="K3" s="201"/>
      <c r="L3" s="201"/>
      <c r="M3" s="201"/>
      <c r="N3" s="201"/>
    </row>
    <row r="4" spans="1:14" ht="56.25" customHeight="1">
      <c r="A4" s="41">
        <v>2</v>
      </c>
      <c r="B4" s="130" t="s">
        <v>302</v>
      </c>
      <c r="C4" s="41"/>
      <c r="D4" s="131" t="s">
        <v>31</v>
      </c>
      <c r="E4" s="42">
        <v>0</v>
      </c>
      <c r="F4" s="42">
        <v>200</v>
      </c>
      <c r="G4" s="42">
        <v>2000</v>
      </c>
      <c r="H4" s="39">
        <f>E4+F4+G4</f>
        <v>2200</v>
      </c>
      <c r="I4" s="201"/>
      <c r="J4" s="201"/>
      <c r="K4" s="201"/>
      <c r="L4" s="201"/>
      <c r="M4" s="201"/>
      <c r="N4" s="201"/>
    </row>
    <row r="5" spans="1:14" s="84" customFormat="1" ht="27" customHeight="1">
      <c r="A5" s="319" t="s">
        <v>92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95">
        <f>SUM(M3:M4)</f>
        <v>0</v>
      </c>
      <c r="N5" s="78">
        <f>SUM(N3:N4)</f>
        <v>0</v>
      </c>
    </row>
    <row r="6" spans="1:13" s="132" customFormat="1" ht="1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5.75">
      <c r="A7" s="301" t="s">
        <v>181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</sheetData>
  <sheetProtection selectLockedCells="1" selectUnlockedCells="1"/>
  <mergeCells count="3">
    <mergeCell ref="A1:N1"/>
    <mergeCell ref="A5:L5"/>
    <mergeCell ref="A7:M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75" zoomScaleNormal="75" zoomScalePageLayoutView="0" workbookViewId="0" topLeftCell="A1">
      <selection activeCell="I3" sqref="I3:N16"/>
    </sheetView>
  </sheetViews>
  <sheetFormatPr defaultColWidth="11.00390625" defaultRowHeight="12.75"/>
  <cols>
    <col min="1" max="1" width="7.8515625" style="0" customWidth="1"/>
    <col min="2" max="2" width="55.421875" style="0" customWidth="1"/>
    <col min="3" max="3" width="20.140625" style="0" customWidth="1"/>
    <col min="4" max="4" width="16.28125" style="0" customWidth="1"/>
    <col min="5" max="8" width="13.57421875" style="0" customWidth="1"/>
    <col min="9" max="9" width="14.57421875" style="0" customWidth="1"/>
    <col min="10" max="10" width="11.57421875" style="0" hidden="1" customWidth="1"/>
    <col min="11" max="11" width="11.28125" style="0" customWidth="1"/>
    <col min="12" max="12" width="11.00390625" style="0" customWidth="1"/>
    <col min="13" max="13" width="20.7109375" style="0" customWidth="1"/>
    <col min="14" max="14" width="24.8515625" style="0" customWidth="1"/>
  </cols>
  <sheetData>
    <row r="1" spans="1:14" s="128" customFormat="1" ht="47.25" customHeight="1">
      <c r="A1" s="293" t="s">
        <v>352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129" customFormat="1" ht="51" customHeight="1">
      <c r="A2" s="133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 t="s">
        <v>12</v>
      </c>
    </row>
    <row r="3" spans="1:14" s="5" customFormat="1" ht="22.5" customHeight="1">
      <c r="A3" s="134">
        <v>1</v>
      </c>
      <c r="B3" s="96" t="s">
        <v>182</v>
      </c>
      <c r="C3" s="97"/>
      <c r="D3" s="93" t="s">
        <v>28</v>
      </c>
      <c r="E3" s="41">
        <v>10</v>
      </c>
      <c r="F3" s="41">
        <v>15</v>
      </c>
      <c r="G3" s="41">
        <v>100</v>
      </c>
      <c r="H3" s="43">
        <f aca="true" t="shared" si="0" ref="H3:H16">E3+F3+G3</f>
        <v>125</v>
      </c>
      <c r="I3" s="44"/>
      <c r="J3" s="44"/>
      <c r="K3" s="44"/>
      <c r="L3" s="44"/>
      <c r="M3" s="109"/>
      <c r="N3" s="109"/>
    </row>
    <row r="4" spans="1:14" s="5" customFormat="1" ht="21" customHeight="1">
      <c r="A4" s="134">
        <v>2</v>
      </c>
      <c r="B4" s="96" t="s">
        <v>183</v>
      </c>
      <c r="C4" s="41"/>
      <c r="D4" s="93" t="s">
        <v>28</v>
      </c>
      <c r="E4" s="41">
        <v>1500</v>
      </c>
      <c r="F4" s="41">
        <v>2200</v>
      </c>
      <c r="G4" s="41">
        <v>1200</v>
      </c>
      <c r="H4" s="43">
        <f t="shared" si="0"/>
        <v>4900</v>
      </c>
      <c r="I4" s="44"/>
      <c r="J4" s="44"/>
      <c r="K4" s="44"/>
      <c r="L4" s="44"/>
      <c r="M4" s="109"/>
      <c r="N4" s="109"/>
    </row>
    <row r="5" spans="1:14" s="5" customFormat="1" ht="24" customHeight="1">
      <c r="A5" s="134">
        <v>3</v>
      </c>
      <c r="B5" s="96" t="s">
        <v>184</v>
      </c>
      <c r="C5" s="41"/>
      <c r="D5" s="93" t="s">
        <v>28</v>
      </c>
      <c r="E5" s="41">
        <v>350</v>
      </c>
      <c r="F5" s="41">
        <v>250</v>
      </c>
      <c r="G5" s="41">
        <v>300</v>
      </c>
      <c r="H5" s="43">
        <f t="shared" si="0"/>
        <v>900</v>
      </c>
      <c r="I5" s="44"/>
      <c r="J5" s="44"/>
      <c r="K5" s="44"/>
      <c r="L5" s="44"/>
      <c r="M5" s="109"/>
      <c r="N5" s="109"/>
    </row>
    <row r="6" spans="1:14" s="5" customFormat="1" ht="24" customHeight="1">
      <c r="A6" s="134">
        <v>4</v>
      </c>
      <c r="B6" s="96" t="s">
        <v>185</v>
      </c>
      <c r="C6" s="41"/>
      <c r="D6" s="93" t="s">
        <v>28</v>
      </c>
      <c r="E6" s="41">
        <v>110</v>
      </c>
      <c r="F6" s="41">
        <v>120</v>
      </c>
      <c r="G6" s="41">
        <v>100</v>
      </c>
      <c r="H6" s="43">
        <f t="shared" si="0"/>
        <v>330</v>
      </c>
      <c r="I6" s="44"/>
      <c r="J6" s="44"/>
      <c r="K6" s="44"/>
      <c r="L6" s="44"/>
      <c r="M6" s="109"/>
      <c r="N6" s="109"/>
    </row>
    <row r="7" spans="1:14" s="5" customFormat="1" ht="24.75" customHeight="1">
      <c r="A7" s="134">
        <v>5</v>
      </c>
      <c r="B7" s="96" t="s">
        <v>186</v>
      </c>
      <c r="C7" s="41"/>
      <c r="D7" s="93" t="s">
        <v>28</v>
      </c>
      <c r="E7" s="41">
        <v>20</v>
      </c>
      <c r="F7" s="41">
        <v>30</v>
      </c>
      <c r="G7" s="41">
        <v>10</v>
      </c>
      <c r="H7" s="43">
        <f t="shared" si="0"/>
        <v>60</v>
      </c>
      <c r="I7" s="44"/>
      <c r="J7" s="44"/>
      <c r="K7" s="44"/>
      <c r="L7" s="44"/>
      <c r="M7" s="109"/>
      <c r="N7" s="109"/>
    </row>
    <row r="8" spans="1:14" s="5" customFormat="1" ht="24.75" customHeight="1">
      <c r="A8" s="134">
        <v>6</v>
      </c>
      <c r="B8" s="96" t="s">
        <v>187</v>
      </c>
      <c r="C8" s="41"/>
      <c r="D8" s="93" t="s">
        <v>28</v>
      </c>
      <c r="E8" s="41">
        <v>0</v>
      </c>
      <c r="F8" s="41">
        <v>1</v>
      </c>
      <c r="G8" s="41">
        <v>2</v>
      </c>
      <c r="H8" s="43">
        <f t="shared" si="0"/>
        <v>3</v>
      </c>
      <c r="I8" s="44"/>
      <c r="J8" s="44"/>
      <c r="K8" s="44"/>
      <c r="L8" s="44"/>
      <c r="M8" s="109"/>
      <c r="N8" s="109"/>
    </row>
    <row r="9" spans="1:14" s="5" customFormat="1" ht="24.75" customHeight="1">
      <c r="A9" s="134">
        <v>7</v>
      </c>
      <c r="B9" s="96" t="s">
        <v>188</v>
      </c>
      <c r="C9" s="41"/>
      <c r="D9" s="93" t="s">
        <v>28</v>
      </c>
      <c r="E9" s="41">
        <v>0</v>
      </c>
      <c r="F9" s="41">
        <v>1</v>
      </c>
      <c r="G9" s="41">
        <v>2</v>
      </c>
      <c r="H9" s="43">
        <f t="shared" si="0"/>
        <v>3</v>
      </c>
      <c r="I9" s="44"/>
      <c r="J9" s="44"/>
      <c r="K9" s="44"/>
      <c r="L9" s="44"/>
      <c r="M9" s="109"/>
      <c r="N9" s="109"/>
    </row>
    <row r="10" spans="1:15" ht="29.25" customHeight="1">
      <c r="A10" s="134">
        <v>8</v>
      </c>
      <c r="B10" s="96" t="s">
        <v>189</v>
      </c>
      <c r="C10" s="41"/>
      <c r="D10" s="93" t="s">
        <v>28</v>
      </c>
      <c r="E10" s="41">
        <v>10</v>
      </c>
      <c r="F10" s="41">
        <v>5</v>
      </c>
      <c r="G10" s="41">
        <v>10</v>
      </c>
      <c r="H10" s="43">
        <f t="shared" si="0"/>
        <v>25</v>
      </c>
      <c r="I10" s="44"/>
      <c r="J10" s="44"/>
      <c r="K10" s="44"/>
      <c r="L10" s="44"/>
      <c r="M10" s="109"/>
      <c r="N10" s="109"/>
      <c r="O10" s="5"/>
    </row>
    <row r="11" spans="1:14" s="5" customFormat="1" ht="29.25" customHeight="1">
      <c r="A11" s="134">
        <v>10</v>
      </c>
      <c r="B11" s="96" t="s">
        <v>191</v>
      </c>
      <c r="C11" s="41"/>
      <c r="D11" s="93" t="s">
        <v>28</v>
      </c>
      <c r="E11" s="41">
        <v>0</v>
      </c>
      <c r="F11" s="41">
        <v>5</v>
      </c>
      <c r="G11" s="41">
        <v>80</v>
      </c>
      <c r="H11" s="43">
        <f t="shared" si="0"/>
        <v>85</v>
      </c>
      <c r="I11" s="44"/>
      <c r="J11" s="44"/>
      <c r="K11" s="44"/>
      <c r="L11" s="44"/>
      <c r="M11" s="109"/>
      <c r="N11" s="109"/>
    </row>
    <row r="12" spans="1:15" ht="26.25" customHeight="1">
      <c r="A12" s="134">
        <v>11</v>
      </c>
      <c r="B12" s="96" t="s">
        <v>192</v>
      </c>
      <c r="C12" s="41"/>
      <c r="D12" s="93" t="s">
        <v>28</v>
      </c>
      <c r="E12" s="41">
        <v>150</v>
      </c>
      <c r="F12" s="41">
        <v>120</v>
      </c>
      <c r="G12" s="41">
        <v>150</v>
      </c>
      <c r="H12" s="43">
        <f t="shared" si="0"/>
        <v>420</v>
      </c>
      <c r="I12" s="44"/>
      <c r="J12" s="44"/>
      <c r="K12" s="44"/>
      <c r="L12" s="44"/>
      <c r="M12" s="109"/>
      <c r="N12" s="109"/>
      <c r="O12" s="5"/>
    </row>
    <row r="13" spans="1:15" ht="24.75" customHeight="1">
      <c r="A13" s="134">
        <v>12</v>
      </c>
      <c r="B13" s="96" t="s">
        <v>193</v>
      </c>
      <c r="C13" s="41"/>
      <c r="D13" s="93" t="s">
        <v>28</v>
      </c>
      <c r="E13" s="41">
        <v>600</v>
      </c>
      <c r="F13" s="41">
        <v>50</v>
      </c>
      <c r="G13" s="41">
        <v>200</v>
      </c>
      <c r="H13" s="43">
        <f t="shared" si="0"/>
        <v>850</v>
      </c>
      <c r="I13" s="44"/>
      <c r="J13" s="44"/>
      <c r="K13" s="44"/>
      <c r="L13" s="44"/>
      <c r="M13" s="109"/>
      <c r="N13" s="109"/>
      <c r="O13" s="5"/>
    </row>
    <row r="14" spans="1:15" ht="27" customHeight="1">
      <c r="A14" s="134">
        <v>13</v>
      </c>
      <c r="B14" s="96" t="s">
        <v>194</v>
      </c>
      <c r="C14" s="41"/>
      <c r="D14" s="93" t="s">
        <v>28</v>
      </c>
      <c r="E14" s="41">
        <v>2</v>
      </c>
      <c r="F14" s="41">
        <v>2</v>
      </c>
      <c r="G14" s="41">
        <v>0</v>
      </c>
      <c r="H14" s="43">
        <f t="shared" si="0"/>
        <v>4</v>
      </c>
      <c r="I14" s="44"/>
      <c r="J14" s="44"/>
      <c r="K14" s="44"/>
      <c r="L14" s="44"/>
      <c r="M14" s="109"/>
      <c r="N14" s="109"/>
      <c r="O14" s="5"/>
    </row>
    <row r="15" spans="1:14" ht="28.5" customHeight="1">
      <c r="A15" s="134">
        <v>14</v>
      </c>
      <c r="B15" s="217" t="s">
        <v>318</v>
      </c>
      <c r="C15" s="218"/>
      <c r="D15" s="218" t="s">
        <v>28</v>
      </c>
      <c r="E15" s="219">
        <v>20</v>
      </c>
      <c r="F15" s="219">
        <v>30</v>
      </c>
      <c r="G15" s="219">
        <v>20</v>
      </c>
      <c r="H15" s="220">
        <f t="shared" si="0"/>
        <v>70</v>
      </c>
      <c r="I15" s="218"/>
      <c r="J15" s="218"/>
      <c r="K15" s="221"/>
      <c r="L15" s="221"/>
      <c r="M15" s="222"/>
      <c r="N15" s="109"/>
    </row>
    <row r="16" spans="1:14" ht="31.5" customHeight="1">
      <c r="A16" s="134">
        <v>15</v>
      </c>
      <c r="B16" s="217" t="s">
        <v>319</v>
      </c>
      <c r="C16" s="218"/>
      <c r="D16" s="218" t="s">
        <v>28</v>
      </c>
      <c r="E16" s="219">
        <v>20</v>
      </c>
      <c r="F16" s="219">
        <v>30</v>
      </c>
      <c r="G16" s="219">
        <v>20</v>
      </c>
      <c r="H16" s="220">
        <f t="shared" si="0"/>
        <v>70</v>
      </c>
      <c r="I16" s="218"/>
      <c r="J16" s="218"/>
      <c r="K16" s="221"/>
      <c r="L16" s="221"/>
      <c r="M16" s="222"/>
      <c r="N16" s="109"/>
    </row>
    <row r="17" spans="1:14" ht="31.5" customHeight="1">
      <c r="A17" s="296" t="s">
        <v>92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135">
        <f>SUM(M3:M16)</f>
        <v>0</v>
      </c>
      <c r="N17" s="135">
        <f>SUM(N3:N16)</f>
        <v>0</v>
      </c>
    </row>
    <row r="18" ht="27.75" customHeight="1"/>
  </sheetData>
  <sheetProtection selectLockedCells="1" selectUnlockedCells="1"/>
  <mergeCells count="2">
    <mergeCell ref="A17:L17"/>
    <mergeCell ref="A1:N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="75" zoomScaleNormal="75" zoomScalePageLayoutView="0" workbookViewId="0" topLeftCell="A1">
      <selection activeCell="I3" sqref="I3:N3"/>
    </sheetView>
  </sheetViews>
  <sheetFormatPr defaultColWidth="11.00390625" defaultRowHeight="12.75"/>
  <cols>
    <col min="1" max="1" width="4.7109375" style="0" customWidth="1"/>
    <col min="2" max="2" width="33.8515625" style="0" customWidth="1"/>
    <col min="3" max="3" width="23.8515625" style="0" customWidth="1"/>
    <col min="4" max="4" width="6.57421875" style="0" customWidth="1"/>
    <col min="5" max="5" width="13.00390625" style="0" customWidth="1"/>
    <col min="6" max="6" width="10.57421875" style="0" customWidth="1"/>
    <col min="7" max="7" width="11.00390625" style="0" customWidth="1"/>
    <col min="8" max="8" width="8.8515625" style="0" customWidth="1"/>
    <col min="9" max="9" width="11.7109375" style="0" customWidth="1"/>
    <col min="10" max="10" width="11.57421875" style="0" hidden="1" customWidth="1"/>
    <col min="11" max="11" width="11.7109375" style="0" customWidth="1"/>
    <col min="12" max="12" width="12.57421875" style="0" customWidth="1"/>
    <col min="13" max="13" width="17.00390625" style="0" customWidth="1"/>
    <col min="14" max="14" width="19.140625" style="0" customWidth="1"/>
  </cols>
  <sheetData>
    <row r="1" spans="1:14" s="136" customFormat="1" ht="43.5" customHeight="1">
      <c r="A1" s="320" t="s">
        <v>353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72">
      <c r="A2" s="137" t="s">
        <v>0</v>
      </c>
      <c r="B2" s="39" t="s">
        <v>1</v>
      </c>
      <c r="C2" s="39" t="s">
        <v>2</v>
      </c>
      <c r="D2" s="137" t="s">
        <v>3</v>
      </c>
      <c r="E2" s="137" t="s">
        <v>4</v>
      </c>
      <c r="F2" s="137" t="s">
        <v>5</v>
      </c>
      <c r="G2" s="137" t="s">
        <v>6</v>
      </c>
      <c r="H2" s="137" t="s">
        <v>7</v>
      </c>
      <c r="I2" s="138" t="s">
        <v>8</v>
      </c>
      <c r="J2" s="138"/>
      <c r="K2" s="138" t="s">
        <v>9</v>
      </c>
      <c r="L2" s="138" t="s">
        <v>10</v>
      </c>
      <c r="M2" s="138" t="s">
        <v>11</v>
      </c>
      <c r="N2" s="138" t="s">
        <v>12</v>
      </c>
    </row>
    <row r="3" spans="1:14" ht="171.75" customHeight="1">
      <c r="A3" s="100">
        <v>1</v>
      </c>
      <c r="B3" s="139" t="s">
        <v>198</v>
      </c>
      <c r="C3" s="42"/>
      <c r="D3" s="100" t="s">
        <v>14</v>
      </c>
      <c r="E3" s="100">
        <v>150</v>
      </c>
      <c r="F3" s="100">
        <v>0</v>
      </c>
      <c r="G3" s="100">
        <v>0</v>
      </c>
      <c r="H3" s="137">
        <f>E3+F3+G3</f>
        <v>150</v>
      </c>
      <c r="I3" s="140"/>
      <c r="J3" s="140"/>
      <c r="K3" s="140"/>
      <c r="L3" s="140"/>
      <c r="M3" s="140"/>
      <c r="N3" s="140"/>
    </row>
    <row r="4" spans="1:14" s="1" customFormat="1" ht="32.25" customHeight="1">
      <c r="A4" s="299" t="s">
        <v>92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49">
        <f>SUM(M3)</f>
        <v>0</v>
      </c>
      <c r="N4" s="49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3" sqref="I3:N3"/>
    </sheetView>
  </sheetViews>
  <sheetFormatPr defaultColWidth="9.00390625" defaultRowHeight="12.75"/>
  <cols>
    <col min="1" max="1" width="4.28125" style="0" customWidth="1"/>
    <col min="2" max="2" width="33.57421875" style="0" customWidth="1"/>
    <col min="3" max="3" width="11.8515625" style="0" customWidth="1"/>
    <col min="4" max="9" width="9.00390625" style="0" customWidth="1"/>
    <col min="10" max="10" width="9.00390625" style="0" hidden="1" customWidth="1"/>
    <col min="11" max="12" width="9.00390625" style="0" customWidth="1"/>
    <col min="13" max="13" width="11.140625" style="0" customWidth="1"/>
    <col min="14" max="14" width="13.57421875" style="0" customWidth="1"/>
  </cols>
  <sheetData>
    <row r="1" spans="1:13" s="23" customFormat="1" ht="33" customHeight="1">
      <c r="A1" s="321" t="s">
        <v>354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4" s="144" customFormat="1" ht="82.5" customHeight="1">
      <c r="A2" s="143" t="s">
        <v>208</v>
      </c>
      <c r="B2" s="143" t="s">
        <v>113</v>
      </c>
      <c r="C2" s="143" t="s">
        <v>2</v>
      </c>
      <c r="D2" s="143" t="s">
        <v>114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209</v>
      </c>
      <c r="J2" s="143"/>
      <c r="K2" s="143" t="s">
        <v>9</v>
      </c>
      <c r="L2" s="143" t="s">
        <v>116</v>
      </c>
      <c r="M2" s="143" t="s">
        <v>117</v>
      </c>
      <c r="N2" s="143" t="s">
        <v>210</v>
      </c>
    </row>
    <row r="3" spans="1:14" s="5" customFormat="1" ht="143.25" customHeight="1">
      <c r="A3" s="145">
        <v>1</v>
      </c>
      <c r="B3" s="146" t="s">
        <v>211</v>
      </c>
      <c r="C3" s="146"/>
      <c r="D3" s="147" t="s">
        <v>146</v>
      </c>
      <c r="E3" s="147">
        <v>700</v>
      </c>
      <c r="F3" s="147">
        <v>0</v>
      </c>
      <c r="G3" s="147">
        <v>0</v>
      </c>
      <c r="H3" s="143">
        <f>E3+F3+G3</f>
        <v>700</v>
      </c>
      <c r="I3" s="148"/>
      <c r="J3" s="148"/>
      <c r="K3" s="148"/>
      <c r="L3" s="148"/>
      <c r="M3" s="148"/>
      <c r="N3" s="148"/>
    </row>
    <row r="4" spans="1:14" s="23" customFormat="1" ht="32.25" customHeight="1">
      <c r="A4" s="322" t="s">
        <v>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150">
        <f>SUM(M3)</f>
        <v>0</v>
      </c>
      <c r="N4" s="150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28125" style="0" customWidth="1"/>
    <col min="2" max="2" width="31.7109375" style="0" customWidth="1"/>
    <col min="3" max="3" width="11.421875" style="0" customWidth="1"/>
    <col min="4" max="4" width="9.140625" style="0" customWidth="1"/>
    <col min="5" max="9" width="9.00390625" style="0" customWidth="1"/>
    <col min="10" max="10" width="9.00390625" style="0" hidden="1" customWidth="1"/>
    <col min="11" max="12" width="9.00390625" style="0" customWidth="1"/>
    <col min="13" max="13" width="13.140625" style="0" customWidth="1"/>
    <col min="14" max="14" width="11.8515625" style="0" customWidth="1"/>
  </cols>
  <sheetData>
    <row r="1" spans="1:13" s="68" customFormat="1" ht="26.25" customHeight="1">
      <c r="A1" s="321" t="s">
        <v>355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4" s="152" customFormat="1" ht="60">
      <c r="A2" s="143" t="s">
        <v>112</v>
      </c>
      <c r="B2" s="143" t="s">
        <v>113</v>
      </c>
      <c r="C2" s="143" t="s">
        <v>2</v>
      </c>
      <c r="D2" s="143" t="s">
        <v>114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115</v>
      </c>
      <c r="J2" s="143"/>
      <c r="K2" s="143" t="s">
        <v>9</v>
      </c>
      <c r="L2" s="151" t="s">
        <v>116</v>
      </c>
      <c r="M2" s="143" t="s">
        <v>117</v>
      </c>
      <c r="N2" s="143" t="s">
        <v>210</v>
      </c>
    </row>
    <row r="3" spans="1:14" ht="39" customHeight="1">
      <c r="A3" s="146">
        <v>1</v>
      </c>
      <c r="B3" s="228" t="s">
        <v>212</v>
      </c>
      <c r="C3" s="146"/>
      <c r="D3" s="147" t="s">
        <v>28</v>
      </c>
      <c r="E3" s="147">
        <v>900</v>
      </c>
      <c r="F3" s="147">
        <v>50</v>
      </c>
      <c r="G3" s="147">
        <v>100</v>
      </c>
      <c r="H3" s="143">
        <f>E3+F3+G3</f>
        <v>1050</v>
      </c>
      <c r="I3" s="148"/>
      <c r="J3" s="148"/>
      <c r="K3" s="148"/>
      <c r="L3" s="148"/>
      <c r="M3" s="148"/>
      <c r="N3" s="148"/>
    </row>
    <row r="4" spans="1:14" s="68" customFormat="1" ht="24" customHeight="1">
      <c r="A4" s="323" t="s">
        <v>92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151">
        <f>SUM(M3)</f>
        <v>0</v>
      </c>
      <c r="N4" s="151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4.140625" style="0" customWidth="1"/>
    <col min="2" max="2" width="28.140625" style="0" customWidth="1"/>
    <col min="3" max="3" width="18.7109375" style="0" customWidth="1"/>
    <col min="4" max="8" width="9.00390625" style="0" customWidth="1"/>
    <col min="9" max="9" width="9.28125" style="0" customWidth="1"/>
    <col min="10" max="10" width="9.00390625" style="0" hidden="1" customWidth="1"/>
    <col min="11" max="11" width="9.28125" style="0" customWidth="1"/>
    <col min="12" max="12" width="9.57421875" style="0" customWidth="1"/>
    <col min="13" max="13" width="9.7109375" style="0" customWidth="1"/>
    <col min="14" max="14" width="9.57421875" style="0" customWidth="1"/>
  </cols>
  <sheetData>
    <row r="1" spans="1:14" s="1" customFormat="1" ht="32.25" customHeight="1">
      <c r="A1" s="321" t="s">
        <v>356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s="68" customFormat="1" ht="58.5" customHeight="1">
      <c r="A2" s="154" t="s">
        <v>112</v>
      </c>
      <c r="B2" s="154" t="s">
        <v>113</v>
      </c>
      <c r="C2" s="154" t="s">
        <v>2</v>
      </c>
      <c r="D2" s="154" t="s">
        <v>114</v>
      </c>
      <c r="E2" s="154" t="s">
        <v>4</v>
      </c>
      <c r="F2" s="154" t="s">
        <v>5</v>
      </c>
      <c r="G2" s="154" t="s">
        <v>6</v>
      </c>
      <c r="H2" s="154" t="s">
        <v>7</v>
      </c>
      <c r="I2" s="154" t="s">
        <v>115</v>
      </c>
      <c r="J2" s="154"/>
      <c r="K2" s="154" t="s">
        <v>9</v>
      </c>
      <c r="L2" s="155" t="s">
        <v>116</v>
      </c>
      <c r="M2" s="154" t="s">
        <v>117</v>
      </c>
      <c r="N2" s="154" t="s">
        <v>210</v>
      </c>
    </row>
    <row r="3" spans="1:14" ht="82.5" customHeight="1">
      <c r="A3" s="146">
        <v>1</v>
      </c>
      <c r="B3" s="145" t="s">
        <v>213</v>
      </c>
      <c r="C3" s="146"/>
      <c r="D3" s="147" t="s">
        <v>31</v>
      </c>
      <c r="E3" s="147">
        <v>3500</v>
      </c>
      <c r="F3" s="147">
        <v>800</v>
      </c>
      <c r="G3" s="147">
        <v>5000</v>
      </c>
      <c r="H3" s="143">
        <f>E3+F3+G3</f>
        <v>9300</v>
      </c>
      <c r="I3" s="148"/>
      <c r="J3" s="148"/>
      <c r="K3" s="148"/>
      <c r="L3" s="148"/>
      <c r="M3" s="148"/>
      <c r="N3" s="148"/>
    </row>
    <row r="4" spans="1:14" s="1" customFormat="1" ht="21.75" customHeight="1">
      <c r="A4" s="322" t="s">
        <v>92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150">
        <f>SUM(M3)</f>
        <v>0</v>
      </c>
      <c r="N4" s="150">
        <f>SUM(N3)</f>
        <v>0</v>
      </c>
    </row>
  </sheetData>
  <sheetProtection selectLockedCells="1" selectUnlockedCells="1"/>
  <mergeCells count="2">
    <mergeCell ref="A4:L4"/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3" sqref="I3:N3"/>
    </sheetView>
  </sheetViews>
  <sheetFormatPr defaultColWidth="9.00390625" defaultRowHeight="12.75"/>
  <cols>
    <col min="1" max="1" width="4.28125" style="0" customWidth="1"/>
    <col min="2" max="2" width="28.8515625" style="0" customWidth="1"/>
    <col min="3" max="3" width="11.57421875" style="0" customWidth="1"/>
    <col min="4" max="9" width="9.00390625" style="0" customWidth="1"/>
    <col min="10" max="10" width="9.00390625" style="0" hidden="1" customWidth="1"/>
    <col min="11" max="12" width="9.00390625" style="0" customWidth="1"/>
    <col min="13" max="14" width="9.57421875" style="0" customWidth="1"/>
  </cols>
  <sheetData>
    <row r="1" spans="1:13" s="68" customFormat="1" ht="35.25" customHeight="1">
      <c r="A1" s="321" t="s">
        <v>357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4" s="68" customFormat="1" ht="70.5" customHeight="1">
      <c r="A2" s="154" t="s">
        <v>112</v>
      </c>
      <c r="B2" s="154" t="s">
        <v>113</v>
      </c>
      <c r="C2" s="154" t="s">
        <v>2</v>
      </c>
      <c r="D2" s="154" t="s">
        <v>114</v>
      </c>
      <c r="E2" s="154" t="s">
        <v>4</v>
      </c>
      <c r="F2" s="154" t="s">
        <v>5</v>
      </c>
      <c r="G2" s="154" t="s">
        <v>6</v>
      </c>
      <c r="H2" s="154" t="s">
        <v>7</v>
      </c>
      <c r="I2" s="154" t="s">
        <v>115</v>
      </c>
      <c r="J2" s="154"/>
      <c r="K2" s="154" t="s">
        <v>9</v>
      </c>
      <c r="L2" s="155" t="s">
        <v>116</v>
      </c>
      <c r="M2" s="154" t="s">
        <v>117</v>
      </c>
      <c r="N2" s="154" t="s">
        <v>210</v>
      </c>
    </row>
    <row r="3" spans="1:14" ht="62.25" customHeight="1">
      <c r="A3" s="146">
        <v>1</v>
      </c>
      <c r="B3" s="146" t="s">
        <v>214</v>
      </c>
      <c r="C3" s="146"/>
      <c r="D3" s="146" t="s">
        <v>14</v>
      </c>
      <c r="E3" s="146">
        <v>50</v>
      </c>
      <c r="F3" s="146">
        <v>2</v>
      </c>
      <c r="G3" s="146">
        <v>120</v>
      </c>
      <c r="H3" s="149">
        <f>E3+F3+G3</f>
        <v>172</v>
      </c>
      <c r="I3" s="153"/>
      <c r="J3" s="153"/>
      <c r="K3" s="153"/>
      <c r="L3" s="153"/>
      <c r="M3" s="153"/>
      <c r="N3" s="156"/>
    </row>
    <row r="4" spans="1:14" s="68" customFormat="1" ht="42.75" customHeight="1">
      <c r="A4" s="323" t="s">
        <v>215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155">
        <f>SUM(M3)</f>
        <v>0</v>
      </c>
      <c r="N4" s="15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I3" sqref="I3:M8"/>
    </sheetView>
  </sheetViews>
  <sheetFormatPr defaultColWidth="9.140625" defaultRowHeight="12.75"/>
  <cols>
    <col min="1" max="1" width="6.28125" style="0" customWidth="1"/>
    <col min="2" max="2" width="31.7109375" style="0" customWidth="1"/>
    <col min="12" max="12" width="13.28125" style="0" customWidth="1"/>
    <col min="13" max="13" width="14.7109375" style="0" customWidth="1"/>
  </cols>
  <sheetData>
    <row r="1" spans="1:13" s="2" customFormat="1" ht="26.25" customHeight="1">
      <c r="A1" s="278" t="s">
        <v>332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5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5" t="s">
        <v>12</v>
      </c>
    </row>
    <row r="3" spans="1:14" ht="15">
      <c r="A3" s="6">
        <v>1</v>
      </c>
      <c r="B3" s="24" t="s">
        <v>292</v>
      </c>
      <c r="C3" s="25"/>
      <c r="D3" s="26" t="s">
        <v>14</v>
      </c>
      <c r="E3" s="24">
        <v>20</v>
      </c>
      <c r="F3" s="24">
        <v>100</v>
      </c>
      <c r="G3" s="24">
        <v>150</v>
      </c>
      <c r="H3" s="9">
        <f aca="true" t="shared" si="0" ref="H3:H8">E3+F3+G3</f>
        <v>270</v>
      </c>
      <c r="I3" s="27"/>
      <c r="J3" s="27"/>
      <c r="K3" s="10"/>
      <c r="L3" s="10"/>
      <c r="M3" s="11"/>
      <c r="N3" s="5"/>
    </row>
    <row r="4" spans="1:14" ht="15">
      <c r="A4" s="6">
        <v>2</v>
      </c>
      <c r="B4" s="24" t="s">
        <v>293</v>
      </c>
      <c r="C4" s="25"/>
      <c r="D4" s="26" t="s">
        <v>14</v>
      </c>
      <c r="E4" s="24">
        <v>20</v>
      </c>
      <c r="F4" s="24">
        <v>150</v>
      </c>
      <c r="G4" s="24">
        <v>100</v>
      </c>
      <c r="H4" s="9">
        <f t="shared" si="0"/>
        <v>270</v>
      </c>
      <c r="I4" s="27"/>
      <c r="J4" s="27"/>
      <c r="K4" s="10"/>
      <c r="L4" s="10"/>
      <c r="M4" s="11"/>
      <c r="N4" s="5"/>
    </row>
    <row r="5" spans="1:14" ht="15">
      <c r="A5" s="6">
        <v>3</v>
      </c>
      <c r="B5" s="24" t="s">
        <v>312</v>
      </c>
      <c r="C5" s="25"/>
      <c r="D5" s="26" t="s">
        <v>14</v>
      </c>
      <c r="E5" s="24">
        <v>0</v>
      </c>
      <c r="F5" s="24">
        <v>0</v>
      </c>
      <c r="G5" s="24">
        <v>100</v>
      </c>
      <c r="H5" s="9">
        <f t="shared" si="0"/>
        <v>100</v>
      </c>
      <c r="I5" s="27"/>
      <c r="J5" s="27"/>
      <c r="K5" s="10"/>
      <c r="L5" s="10"/>
      <c r="M5" s="11"/>
      <c r="N5" s="5"/>
    </row>
    <row r="6" spans="1:14" ht="15">
      <c r="A6" s="6">
        <v>4</v>
      </c>
      <c r="B6" s="24" t="s">
        <v>311</v>
      </c>
      <c r="C6" s="25"/>
      <c r="D6" s="26" t="s">
        <v>14</v>
      </c>
      <c r="E6" s="24">
        <v>0</v>
      </c>
      <c r="F6" s="24">
        <v>0</v>
      </c>
      <c r="G6" s="24">
        <v>30</v>
      </c>
      <c r="H6" s="9">
        <f t="shared" si="0"/>
        <v>30</v>
      </c>
      <c r="I6" s="27"/>
      <c r="J6" s="27"/>
      <c r="K6" s="10"/>
      <c r="L6" s="10"/>
      <c r="M6" s="11"/>
      <c r="N6" s="5"/>
    </row>
    <row r="7" spans="1:14" ht="15">
      <c r="A7" s="6">
        <v>5</v>
      </c>
      <c r="B7" s="12" t="s">
        <v>288</v>
      </c>
      <c r="C7" s="17"/>
      <c r="D7" s="17" t="s">
        <v>14</v>
      </c>
      <c r="E7" s="12">
        <v>200</v>
      </c>
      <c r="F7" s="12">
        <v>50</v>
      </c>
      <c r="G7" s="12">
        <v>300</v>
      </c>
      <c r="H7" s="9">
        <f t="shared" si="0"/>
        <v>550</v>
      </c>
      <c r="I7" s="12"/>
      <c r="J7" s="12"/>
      <c r="K7" s="10"/>
      <c r="L7" s="10"/>
      <c r="M7" s="11"/>
      <c r="N7" s="5"/>
    </row>
    <row r="8" spans="1:14" ht="15">
      <c r="A8" s="6">
        <v>6</v>
      </c>
      <c r="B8" s="12" t="s">
        <v>289</v>
      </c>
      <c r="C8" s="17"/>
      <c r="D8" s="17" t="s">
        <v>14</v>
      </c>
      <c r="E8" s="12">
        <v>100</v>
      </c>
      <c r="F8" s="12">
        <v>50</v>
      </c>
      <c r="G8" s="12">
        <v>30</v>
      </c>
      <c r="H8" s="9">
        <f t="shared" si="0"/>
        <v>180</v>
      </c>
      <c r="I8" s="12"/>
      <c r="J8" s="12"/>
      <c r="K8" s="10"/>
      <c r="L8" s="10"/>
      <c r="M8" s="11"/>
      <c r="N8" s="5"/>
    </row>
    <row r="9" spans="1:13" s="1" customFormat="1" ht="15.75" customHeight="1">
      <c r="A9" s="284" t="s">
        <v>92</v>
      </c>
      <c r="B9" s="285"/>
      <c r="C9" s="285"/>
      <c r="D9" s="285"/>
      <c r="E9" s="285"/>
      <c r="F9" s="285"/>
      <c r="G9" s="285"/>
      <c r="H9" s="285"/>
      <c r="I9" s="285"/>
      <c r="J9" s="285"/>
      <c r="K9" s="286"/>
      <c r="L9" s="209">
        <f>SUM(L3:L8)</f>
        <v>0</v>
      </c>
      <c r="M9" s="210">
        <f>SUM(M3:M8)</f>
        <v>0</v>
      </c>
    </row>
    <row r="11" spans="1:8" ht="15.75">
      <c r="A11" s="33" t="s">
        <v>93</v>
      </c>
      <c r="B11" s="33"/>
      <c r="C11" s="33"/>
      <c r="D11" s="33"/>
      <c r="E11" s="33"/>
      <c r="F11" s="33"/>
      <c r="G11" s="33"/>
      <c r="H11" s="1"/>
    </row>
  </sheetData>
  <sheetProtection/>
  <mergeCells count="2">
    <mergeCell ref="A1:M1"/>
    <mergeCell ref="A9:K9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PageLayoutView="0" workbookViewId="0" topLeftCell="A4">
      <selection activeCell="N3" sqref="N3"/>
    </sheetView>
  </sheetViews>
  <sheetFormatPr defaultColWidth="9.00390625" defaultRowHeight="12.75"/>
  <cols>
    <col min="1" max="1" width="3.57421875" style="0" customWidth="1"/>
    <col min="2" max="2" width="23.00390625" style="0" customWidth="1"/>
    <col min="3" max="3" width="9.7109375" style="0" customWidth="1"/>
    <col min="4" max="5" width="9.00390625" style="0" customWidth="1"/>
    <col min="6" max="6" width="9.28125" style="0" customWidth="1"/>
    <col min="7" max="7" width="9.00390625" style="0" hidden="1" customWidth="1"/>
    <col min="8" max="8" width="9.28125" style="0" customWidth="1"/>
    <col min="9" max="10" width="11.00390625" style="0" customWidth="1"/>
    <col min="11" max="11" width="10.140625" style="0" customWidth="1"/>
  </cols>
  <sheetData>
    <row r="1" spans="1:10" s="23" customFormat="1" ht="27" customHeight="1">
      <c r="A1" s="321" t="s">
        <v>358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8" customFormat="1" ht="81.75" customHeight="1">
      <c r="A2" s="154" t="s">
        <v>112</v>
      </c>
      <c r="B2" s="154" t="s">
        <v>113</v>
      </c>
      <c r="C2" s="154" t="s">
        <v>2</v>
      </c>
      <c r="D2" s="154" t="s">
        <v>114</v>
      </c>
      <c r="E2" s="154" t="s">
        <v>4</v>
      </c>
      <c r="F2" s="154" t="s">
        <v>115</v>
      </c>
      <c r="G2" s="154"/>
      <c r="H2" s="154" t="s">
        <v>9</v>
      </c>
      <c r="I2" s="155" t="s">
        <v>116</v>
      </c>
      <c r="J2" s="154" t="s">
        <v>117</v>
      </c>
      <c r="K2" s="154" t="s">
        <v>210</v>
      </c>
    </row>
    <row r="3" spans="1:11" ht="152.25" customHeight="1">
      <c r="A3" s="146" t="s">
        <v>216</v>
      </c>
      <c r="B3" s="146" t="s">
        <v>217</v>
      </c>
      <c r="C3" s="147"/>
      <c r="D3" s="147" t="s">
        <v>14</v>
      </c>
      <c r="E3" s="143">
        <v>70</v>
      </c>
      <c r="F3" s="158"/>
      <c r="G3" s="158"/>
      <c r="H3" s="158"/>
      <c r="I3" s="158"/>
      <c r="J3" s="158"/>
      <c r="K3" s="158"/>
    </row>
    <row r="4" spans="1:11" s="160" customFormat="1" ht="28.5" customHeight="1">
      <c r="A4" s="324" t="s">
        <v>92</v>
      </c>
      <c r="B4" s="324"/>
      <c r="C4" s="324"/>
      <c r="D4" s="324"/>
      <c r="E4" s="324"/>
      <c r="F4" s="324"/>
      <c r="G4" s="324"/>
      <c r="H4" s="324"/>
      <c r="I4" s="324"/>
      <c r="J4" s="159">
        <f>SUM(J3)</f>
        <v>0</v>
      </c>
      <c r="K4" s="159">
        <f>SUM(K3)</f>
        <v>0</v>
      </c>
    </row>
  </sheetData>
  <sheetProtection selectLockedCells="1" selectUnlockedCells="1"/>
  <mergeCells count="2">
    <mergeCell ref="A1:J1"/>
    <mergeCell ref="A4:I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I3" sqref="I3:N4"/>
    </sheetView>
  </sheetViews>
  <sheetFormatPr defaultColWidth="9.00390625" defaultRowHeight="12.75"/>
  <cols>
    <col min="1" max="1" width="4.140625" style="0" customWidth="1"/>
    <col min="2" max="2" width="21.57421875" style="0" customWidth="1"/>
    <col min="3" max="3" width="16.00390625" style="0" customWidth="1"/>
    <col min="4" max="4" width="8.140625" style="0" customWidth="1"/>
    <col min="5" max="9" width="9.00390625" style="0" customWidth="1"/>
    <col min="10" max="10" width="9.00390625" style="0" hidden="1" customWidth="1"/>
    <col min="11" max="12" width="9.00390625" style="0" customWidth="1"/>
    <col min="13" max="13" width="11.421875" style="0" customWidth="1"/>
    <col min="14" max="14" width="13.28125" style="0" customWidth="1"/>
  </cols>
  <sheetData>
    <row r="1" spans="1:13" s="161" customFormat="1" ht="23.25" customHeight="1">
      <c r="A1" s="321" t="s">
        <v>359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4" s="144" customFormat="1" ht="60">
      <c r="A2" s="143" t="s">
        <v>112</v>
      </c>
      <c r="B2" s="143" t="s">
        <v>113</v>
      </c>
      <c r="C2" s="143" t="s">
        <v>2</v>
      </c>
      <c r="D2" s="143" t="s">
        <v>114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115</v>
      </c>
      <c r="J2" s="143"/>
      <c r="K2" s="143" t="s">
        <v>9</v>
      </c>
      <c r="L2" s="151" t="s">
        <v>116</v>
      </c>
      <c r="M2" s="143" t="s">
        <v>117</v>
      </c>
      <c r="N2" s="143" t="s">
        <v>210</v>
      </c>
    </row>
    <row r="3" spans="1:14" s="67" customFormat="1" ht="50.25" customHeight="1">
      <c r="A3" s="162">
        <v>1</v>
      </c>
      <c r="B3" s="163" t="s">
        <v>218</v>
      </c>
      <c r="C3" s="162"/>
      <c r="D3" s="162" t="s">
        <v>219</v>
      </c>
      <c r="E3" s="162">
        <v>450</v>
      </c>
      <c r="F3" s="162">
        <v>0</v>
      </c>
      <c r="G3" s="162">
        <v>250</v>
      </c>
      <c r="H3" s="34">
        <f>E3+F3+G3</f>
        <v>700</v>
      </c>
      <c r="I3" s="164"/>
      <c r="J3" s="164"/>
      <c r="K3" s="164"/>
      <c r="L3" s="164"/>
      <c r="M3" s="164"/>
      <c r="N3" s="164"/>
    </row>
    <row r="4" spans="1:14" s="1" customFormat="1" ht="36" customHeight="1">
      <c r="A4" s="162">
        <v>1</v>
      </c>
      <c r="B4" s="163" t="s">
        <v>220</v>
      </c>
      <c r="C4" s="162"/>
      <c r="D4" s="162" t="s">
        <v>219</v>
      </c>
      <c r="E4" s="162">
        <v>0</v>
      </c>
      <c r="F4" s="162">
        <v>0</v>
      </c>
      <c r="G4" s="162">
        <v>100</v>
      </c>
      <c r="H4" s="34">
        <f>E4+F4+G4</f>
        <v>100</v>
      </c>
      <c r="I4" s="164"/>
      <c r="J4" s="164"/>
      <c r="K4" s="164"/>
      <c r="L4" s="164"/>
      <c r="M4" s="164"/>
      <c r="N4" s="164"/>
    </row>
    <row r="5" spans="1:14" ht="24.75" customHeight="1">
      <c r="A5" s="325" t="s">
        <v>92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165">
        <f>SUM(M3:M4)</f>
        <v>0</v>
      </c>
      <c r="N5" s="165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7"/>
  <sheetViews>
    <sheetView zoomScalePageLayoutView="0" workbookViewId="0" topLeftCell="A19">
      <selection activeCell="A36" sqref="A36:H36"/>
    </sheetView>
  </sheetViews>
  <sheetFormatPr defaultColWidth="9.00390625" defaultRowHeight="12.75"/>
  <cols>
    <col min="1" max="1" width="5.7109375" style="0" customWidth="1"/>
    <col min="2" max="2" width="37.421875" style="0" customWidth="1"/>
    <col min="3" max="3" width="6.7109375" style="0" customWidth="1"/>
    <col min="4" max="9" width="9.00390625" style="0" customWidth="1"/>
    <col min="10" max="10" width="9.00390625" style="0" hidden="1" customWidth="1"/>
    <col min="11" max="11" width="9.00390625" style="0" customWidth="1"/>
    <col min="12" max="12" width="13.7109375" style="0" customWidth="1"/>
    <col min="13" max="13" width="12.140625" style="0" customWidth="1"/>
    <col min="14" max="14" width="19.140625" style="232" customWidth="1"/>
  </cols>
  <sheetData>
    <row r="1" spans="1:14" ht="15.75">
      <c r="A1" s="301" t="s">
        <v>360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27"/>
    </row>
    <row r="2" spans="1:14" s="166" customFormat="1" ht="5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/>
      <c r="K2" s="34" t="s">
        <v>9</v>
      </c>
      <c r="L2" s="34" t="s">
        <v>10</v>
      </c>
      <c r="M2" s="229" t="s">
        <v>11</v>
      </c>
      <c r="N2" s="231" t="s">
        <v>12</v>
      </c>
    </row>
    <row r="3" spans="1:15" ht="18" customHeight="1">
      <c r="A3" s="69">
        <v>1</v>
      </c>
      <c r="B3" s="167" t="s">
        <v>221</v>
      </c>
      <c r="C3" s="69"/>
      <c r="D3" s="69" t="s">
        <v>14</v>
      </c>
      <c r="E3" s="69">
        <v>2</v>
      </c>
      <c r="F3" s="69">
        <v>10</v>
      </c>
      <c r="G3" s="69">
        <v>10</v>
      </c>
      <c r="H3" s="36">
        <f aca="true" t="shared" si="0" ref="H3:H33">E3+F3+G3</f>
        <v>22</v>
      </c>
      <c r="I3" s="69"/>
      <c r="J3" s="69"/>
      <c r="K3" s="69"/>
      <c r="L3" s="168"/>
      <c r="M3" s="233"/>
      <c r="N3" s="234"/>
      <c r="O3" s="29"/>
    </row>
    <row r="4" spans="1:14" ht="18" customHeight="1">
      <c r="A4" s="69">
        <v>2</v>
      </c>
      <c r="B4" s="167" t="s">
        <v>222</v>
      </c>
      <c r="C4" s="69"/>
      <c r="D4" s="69" t="s">
        <v>14</v>
      </c>
      <c r="E4" s="69">
        <v>2</v>
      </c>
      <c r="F4" s="69">
        <v>10</v>
      </c>
      <c r="G4" s="69">
        <v>0</v>
      </c>
      <c r="H4" s="36">
        <f t="shared" si="0"/>
        <v>12</v>
      </c>
      <c r="I4" s="69"/>
      <c r="J4" s="69"/>
      <c r="K4" s="69"/>
      <c r="L4" s="168"/>
      <c r="M4" s="233"/>
      <c r="N4" s="234"/>
    </row>
    <row r="5" spans="1:14" ht="17.25" customHeight="1">
      <c r="A5" s="69">
        <v>3</v>
      </c>
      <c r="B5" s="167" t="s">
        <v>223</v>
      </c>
      <c r="C5" s="69"/>
      <c r="D5" s="69" t="s">
        <v>14</v>
      </c>
      <c r="E5" s="69">
        <v>0</v>
      </c>
      <c r="F5" s="69">
        <v>5</v>
      </c>
      <c r="G5" s="69">
        <v>5</v>
      </c>
      <c r="H5" s="36">
        <f t="shared" si="0"/>
        <v>10</v>
      </c>
      <c r="I5" s="69"/>
      <c r="J5" s="69"/>
      <c r="K5" s="69"/>
      <c r="L5" s="168"/>
      <c r="M5" s="233"/>
      <c r="N5" s="234"/>
    </row>
    <row r="6" spans="1:14" ht="16.5" customHeight="1">
      <c r="A6" s="69">
        <v>4</v>
      </c>
      <c r="B6" s="167" t="s">
        <v>224</v>
      </c>
      <c r="C6" s="69"/>
      <c r="D6" s="69" t="s">
        <v>14</v>
      </c>
      <c r="E6" s="69">
        <v>10</v>
      </c>
      <c r="F6" s="69">
        <v>15</v>
      </c>
      <c r="G6" s="69">
        <v>15</v>
      </c>
      <c r="H6" s="36">
        <f t="shared" si="0"/>
        <v>40</v>
      </c>
      <c r="I6" s="69"/>
      <c r="J6" s="69"/>
      <c r="K6" s="69"/>
      <c r="L6" s="168"/>
      <c r="M6" s="233"/>
      <c r="N6" s="234"/>
    </row>
    <row r="7" spans="1:14" ht="19.5" customHeight="1">
      <c r="A7" s="69">
        <v>5</v>
      </c>
      <c r="B7" s="167" t="s">
        <v>225</v>
      </c>
      <c r="C7" s="69"/>
      <c r="D7" s="69" t="s">
        <v>14</v>
      </c>
      <c r="E7" s="69">
        <v>2</v>
      </c>
      <c r="F7" s="69">
        <v>10</v>
      </c>
      <c r="G7" s="69">
        <v>2</v>
      </c>
      <c r="H7" s="36">
        <f t="shared" si="0"/>
        <v>14</v>
      </c>
      <c r="I7" s="69"/>
      <c r="J7" s="69"/>
      <c r="K7" s="69"/>
      <c r="L7" s="168"/>
      <c r="M7" s="233"/>
      <c r="N7" s="234"/>
    </row>
    <row r="8" spans="1:14" ht="34.5" customHeight="1">
      <c r="A8" s="69">
        <v>6</v>
      </c>
      <c r="B8" s="169" t="s">
        <v>226</v>
      </c>
      <c r="C8" s="69"/>
      <c r="D8" s="69" t="s">
        <v>14</v>
      </c>
      <c r="E8" s="69">
        <v>0</v>
      </c>
      <c r="F8" s="69">
        <v>5</v>
      </c>
      <c r="G8" s="69">
        <v>0</v>
      </c>
      <c r="H8" s="36">
        <f t="shared" si="0"/>
        <v>5</v>
      </c>
      <c r="I8" s="69"/>
      <c r="J8" s="69"/>
      <c r="K8" s="69"/>
      <c r="L8" s="168"/>
      <c r="M8" s="233"/>
      <c r="N8" s="234"/>
    </row>
    <row r="9" spans="1:14" ht="33.75" customHeight="1">
      <c r="A9" s="69">
        <v>7</v>
      </c>
      <c r="B9" s="169" t="s">
        <v>227</v>
      </c>
      <c r="C9" s="69"/>
      <c r="D9" s="69" t="s">
        <v>14</v>
      </c>
      <c r="E9" s="69">
        <v>0</v>
      </c>
      <c r="F9" s="69">
        <v>5</v>
      </c>
      <c r="G9" s="69">
        <v>0</v>
      </c>
      <c r="H9" s="36">
        <f t="shared" si="0"/>
        <v>5</v>
      </c>
      <c r="I9" s="69"/>
      <c r="J9" s="69"/>
      <c r="K9" s="69"/>
      <c r="L9" s="168"/>
      <c r="M9" s="233"/>
      <c r="N9" s="234"/>
    </row>
    <row r="10" spans="1:14" ht="20.25" customHeight="1">
      <c r="A10" s="69">
        <v>9</v>
      </c>
      <c r="B10" s="167" t="s">
        <v>251</v>
      </c>
      <c r="C10" s="69"/>
      <c r="D10" s="69" t="s">
        <v>14</v>
      </c>
      <c r="E10" s="69">
        <v>0</v>
      </c>
      <c r="F10" s="69">
        <v>1</v>
      </c>
      <c r="G10" s="69">
        <v>3</v>
      </c>
      <c r="H10" s="36">
        <f t="shared" si="0"/>
        <v>4</v>
      </c>
      <c r="I10" s="69"/>
      <c r="J10" s="69"/>
      <c r="K10" s="69"/>
      <c r="L10" s="168"/>
      <c r="M10" s="233"/>
      <c r="N10" s="234"/>
    </row>
    <row r="11" spans="1:14" ht="21" customHeight="1">
      <c r="A11" s="69">
        <v>10</v>
      </c>
      <c r="B11" s="167" t="s">
        <v>228</v>
      </c>
      <c r="C11" s="69"/>
      <c r="D11" s="69" t="s">
        <v>14</v>
      </c>
      <c r="E11" s="69">
        <v>10</v>
      </c>
      <c r="F11" s="69">
        <v>240</v>
      </c>
      <c r="G11" s="69">
        <v>2</v>
      </c>
      <c r="H11" s="36">
        <f t="shared" si="0"/>
        <v>252</v>
      </c>
      <c r="I11" s="69"/>
      <c r="J11" s="69"/>
      <c r="K11" s="69"/>
      <c r="L11" s="168"/>
      <c r="M11" s="233"/>
      <c r="N11" s="234"/>
    </row>
    <row r="12" spans="1:14" ht="21.75" customHeight="1">
      <c r="A12" s="69">
        <v>11</v>
      </c>
      <c r="B12" s="167" t="s">
        <v>229</v>
      </c>
      <c r="C12" s="69"/>
      <c r="D12" s="69" t="s">
        <v>14</v>
      </c>
      <c r="E12" s="69">
        <v>160</v>
      </c>
      <c r="F12" s="69">
        <v>120</v>
      </c>
      <c r="G12" s="69">
        <v>50</v>
      </c>
      <c r="H12" s="36">
        <f t="shared" si="0"/>
        <v>330</v>
      </c>
      <c r="I12" s="69"/>
      <c r="J12" s="69"/>
      <c r="K12" s="69"/>
      <c r="L12" s="168"/>
      <c r="M12" s="233"/>
      <c r="N12" s="234"/>
    </row>
    <row r="13" spans="1:14" ht="19.5" customHeight="1">
      <c r="A13" s="69">
        <v>12</v>
      </c>
      <c r="B13" s="167" t="s">
        <v>230</v>
      </c>
      <c r="C13" s="69"/>
      <c r="D13" s="69" t="s">
        <v>14</v>
      </c>
      <c r="E13" s="69">
        <v>5</v>
      </c>
      <c r="F13" s="69">
        <v>120</v>
      </c>
      <c r="G13" s="69">
        <v>200</v>
      </c>
      <c r="H13" s="36">
        <f t="shared" si="0"/>
        <v>325</v>
      </c>
      <c r="I13" s="69"/>
      <c r="J13" s="69"/>
      <c r="K13" s="69"/>
      <c r="L13" s="168"/>
      <c r="M13" s="233"/>
      <c r="N13" s="234"/>
    </row>
    <row r="14" spans="1:14" ht="19.5" customHeight="1">
      <c r="A14" s="69">
        <v>13</v>
      </c>
      <c r="B14" s="167" t="s">
        <v>231</v>
      </c>
      <c r="C14" s="69"/>
      <c r="D14" s="69" t="s">
        <v>14</v>
      </c>
      <c r="E14" s="69">
        <v>2</v>
      </c>
      <c r="F14" s="69">
        <v>5</v>
      </c>
      <c r="G14" s="69">
        <v>60</v>
      </c>
      <c r="H14" s="36">
        <f t="shared" si="0"/>
        <v>67</v>
      </c>
      <c r="I14" s="69"/>
      <c r="J14" s="69"/>
      <c r="K14" s="69"/>
      <c r="L14" s="168"/>
      <c r="M14" s="233"/>
      <c r="N14" s="234"/>
    </row>
    <row r="15" spans="1:14" ht="19.5" customHeight="1">
      <c r="A15" s="69">
        <v>14</v>
      </c>
      <c r="B15" s="167" t="s">
        <v>232</v>
      </c>
      <c r="C15" s="69"/>
      <c r="D15" s="69" t="s">
        <v>14</v>
      </c>
      <c r="E15" s="69">
        <v>2</v>
      </c>
      <c r="F15" s="69">
        <v>5</v>
      </c>
      <c r="G15" s="69">
        <v>30</v>
      </c>
      <c r="H15" s="36">
        <f t="shared" si="0"/>
        <v>37</v>
      </c>
      <c r="I15" s="69"/>
      <c r="J15" s="69"/>
      <c r="K15" s="69"/>
      <c r="L15" s="168"/>
      <c r="M15" s="233"/>
      <c r="N15" s="234"/>
    </row>
    <row r="16" spans="1:14" ht="16.5" customHeight="1">
      <c r="A16" s="69">
        <v>15</v>
      </c>
      <c r="B16" s="167" t="s">
        <v>233</v>
      </c>
      <c r="C16" s="69"/>
      <c r="D16" s="69" t="s">
        <v>14</v>
      </c>
      <c r="E16" s="69">
        <v>0</v>
      </c>
      <c r="F16" s="69">
        <v>2</v>
      </c>
      <c r="G16" s="69">
        <v>0</v>
      </c>
      <c r="H16" s="36">
        <f t="shared" si="0"/>
        <v>2</v>
      </c>
      <c r="I16" s="69"/>
      <c r="J16" s="69"/>
      <c r="K16" s="69"/>
      <c r="L16" s="168"/>
      <c r="M16" s="233"/>
      <c r="N16" s="234"/>
    </row>
    <row r="17" spans="1:14" ht="18.75" customHeight="1">
      <c r="A17" s="69">
        <v>16</v>
      </c>
      <c r="B17" s="167" t="s">
        <v>234</v>
      </c>
      <c r="C17" s="69"/>
      <c r="D17" s="69" t="s">
        <v>14</v>
      </c>
      <c r="E17" s="69">
        <v>0</v>
      </c>
      <c r="F17" s="69">
        <v>2</v>
      </c>
      <c r="G17" s="69">
        <v>0</v>
      </c>
      <c r="H17" s="36">
        <f t="shared" si="0"/>
        <v>2</v>
      </c>
      <c r="I17" s="69"/>
      <c r="J17" s="69"/>
      <c r="K17" s="69"/>
      <c r="L17" s="168"/>
      <c r="M17" s="233"/>
      <c r="N17" s="234"/>
    </row>
    <row r="18" spans="1:14" ht="18.75" customHeight="1">
      <c r="A18" s="69">
        <v>17</v>
      </c>
      <c r="B18" s="167" t="s">
        <v>235</v>
      </c>
      <c r="C18" s="69"/>
      <c r="D18" s="69" t="s">
        <v>14</v>
      </c>
      <c r="E18" s="69">
        <v>2</v>
      </c>
      <c r="F18" s="69">
        <v>2</v>
      </c>
      <c r="G18" s="69">
        <v>50</v>
      </c>
      <c r="H18" s="36">
        <f t="shared" si="0"/>
        <v>54</v>
      </c>
      <c r="I18" s="69"/>
      <c r="J18" s="69"/>
      <c r="K18" s="69"/>
      <c r="L18" s="168"/>
      <c r="M18" s="233"/>
      <c r="N18" s="234"/>
    </row>
    <row r="19" spans="1:14" ht="19.5" customHeight="1">
      <c r="A19" s="69">
        <v>18</v>
      </c>
      <c r="B19" s="167" t="s">
        <v>236</v>
      </c>
      <c r="C19" s="69"/>
      <c r="D19" s="69" t="s">
        <v>14</v>
      </c>
      <c r="E19" s="69">
        <v>0</v>
      </c>
      <c r="F19" s="69">
        <v>5</v>
      </c>
      <c r="G19" s="69">
        <v>0</v>
      </c>
      <c r="H19" s="36">
        <f t="shared" si="0"/>
        <v>5</v>
      </c>
      <c r="I19" s="69"/>
      <c r="J19" s="69"/>
      <c r="K19" s="69"/>
      <c r="L19" s="168"/>
      <c r="M19" s="233"/>
      <c r="N19" s="234"/>
    </row>
    <row r="20" spans="1:14" ht="17.25" customHeight="1">
      <c r="A20" s="69">
        <v>19</v>
      </c>
      <c r="B20" s="167" t="s">
        <v>237</v>
      </c>
      <c r="C20" s="69"/>
      <c r="D20" s="69" t="s">
        <v>14</v>
      </c>
      <c r="E20" s="69">
        <v>0</v>
      </c>
      <c r="F20" s="69">
        <v>220</v>
      </c>
      <c r="G20" s="69">
        <v>0</v>
      </c>
      <c r="H20" s="36">
        <f t="shared" si="0"/>
        <v>220</v>
      </c>
      <c r="I20" s="69"/>
      <c r="J20" s="69"/>
      <c r="K20" s="69"/>
      <c r="L20" s="168"/>
      <c r="M20" s="233"/>
      <c r="N20" s="234"/>
    </row>
    <row r="21" spans="1:14" ht="20.25" customHeight="1">
      <c r="A21" s="69">
        <v>20</v>
      </c>
      <c r="B21" s="167" t="s">
        <v>238</v>
      </c>
      <c r="C21" s="69"/>
      <c r="D21" s="69" t="s">
        <v>14</v>
      </c>
      <c r="E21" s="69">
        <v>100</v>
      </c>
      <c r="F21" s="69">
        <v>20</v>
      </c>
      <c r="G21" s="69">
        <v>300</v>
      </c>
      <c r="H21" s="36">
        <f t="shared" si="0"/>
        <v>420</v>
      </c>
      <c r="I21" s="69"/>
      <c r="J21" s="69"/>
      <c r="K21" s="69"/>
      <c r="L21" s="168"/>
      <c r="M21" s="233"/>
      <c r="N21" s="234"/>
    </row>
    <row r="22" spans="1:14" ht="21" customHeight="1">
      <c r="A22" s="69">
        <v>21</v>
      </c>
      <c r="B22" s="167" t="s">
        <v>239</v>
      </c>
      <c r="C22" s="69"/>
      <c r="D22" s="69" t="s">
        <v>14</v>
      </c>
      <c r="E22" s="69">
        <v>180</v>
      </c>
      <c r="F22" s="69">
        <v>120</v>
      </c>
      <c r="G22" s="69">
        <v>50</v>
      </c>
      <c r="H22" s="36">
        <f t="shared" si="0"/>
        <v>350</v>
      </c>
      <c r="I22" s="69"/>
      <c r="J22" s="69"/>
      <c r="K22" s="69"/>
      <c r="L22" s="168"/>
      <c r="M22" s="233"/>
      <c r="N22" s="234"/>
    </row>
    <row r="23" spans="1:14" ht="19.5" customHeight="1">
      <c r="A23" s="69">
        <v>22</v>
      </c>
      <c r="B23" s="167" t="s">
        <v>240</v>
      </c>
      <c r="C23" s="69"/>
      <c r="D23" s="69" t="s">
        <v>14</v>
      </c>
      <c r="E23" s="69">
        <v>15</v>
      </c>
      <c r="F23" s="69">
        <v>5</v>
      </c>
      <c r="G23" s="69">
        <v>10</v>
      </c>
      <c r="H23" s="36">
        <f t="shared" si="0"/>
        <v>30</v>
      </c>
      <c r="I23" s="69"/>
      <c r="J23" s="69"/>
      <c r="K23" s="69"/>
      <c r="L23" s="168"/>
      <c r="M23" s="233"/>
      <c r="N23" s="234"/>
    </row>
    <row r="24" spans="1:14" ht="18" customHeight="1">
      <c r="A24" s="69">
        <v>23</v>
      </c>
      <c r="B24" s="167" t="s">
        <v>241</v>
      </c>
      <c r="C24" s="69"/>
      <c r="D24" s="69" t="s">
        <v>14</v>
      </c>
      <c r="E24" s="69">
        <v>35</v>
      </c>
      <c r="F24" s="69">
        <v>5</v>
      </c>
      <c r="G24" s="69">
        <v>0</v>
      </c>
      <c r="H24" s="36">
        <f t="shared" si="0"/>
        <v>40</v>
      </c>
      <c r="I24" s="69"/>
      <c r="J24" s="69"/>
      <c r="K24" s="69"/>
      <c r="L24" s="168"/>
      <c r="M24" s="233"/>
      <c r="N24" s="234"/>
    </row>
    <row r="25" spans="1:14" ht="20.25" customHeight="1">
      <c r="A25" s="69">
        <v>24</v>
      </c>
      <c r="B25" s="167" t="s">
        <v>242</v>
      </c>
      <c r="C25" s="69"/>
      <c r="D25" s="69" t="s">
        <v>14</v>
      </c>
      <c r="E25" s="69">
        <v>20</v>
      </c>
      <c r="F25" s="69">
        <v>25</v>
      </c>
      <c r="G25" s="69">
        <v>200</v>
      </c>
      <c r="H25" s="36">
        <f t="shared" si="0"/>
        <v>245</v>
      </c>
      <c r="I25" s="69"/>
      <c r="J25" s="69"/>
      <c r="K25" s="69"/>
      <c r="L25" s="168"/>
      <c r="M25" s="233"/>
      <c r="N25" s="234"/>
    </row>
    <row r="26" spans="1:14" ht="19.5" customHeight="1">
      <c r="A26" s="69">
        <v>25</v>
      </c>
      <c r="B26" s="167" t="s">
        <v>243</v>
      </c>
      <c r="C26" s="69"/>
      <c r="D26" s="69" t="s">
        <v>14</v>
      </c>
      <c r="E26" s="69">
        <v>10</v>
      </c>
      <c r="F26" s="69">
        <v>5</v>
      </c>
      <c r="G26" s="69">
        <v>10</v>
      </c>
      <c r="H26" s="36">
        <f t="shared" si="0"/>
        <v>25</v>
      </c>
      <c r="I26" s="69"/>
      <c r="J26" s="69"/>
      <c r="K26" s="69"/>
      <c r="L26" s="168"/>
      <c r="M26" s="233"/>
      <c r="N26" s="234"/>
    </row>
    <row r="27" spans="1:14" ht="18.75" customHeight="1">
      <c r="A27" s="69">
        <v>26</v>
      </c>
      <c r="B27" s="167" t="s">
        <v>244</v>
      </c>
      <c r="C27" s="69"/>
      <c r="D27" s="69" t="s">
        <v>14</v>
      </c>
      <c r="E27" s="69">
        <v>10</v>
      </c>
      <c r="F27" s="69">
        <v>30</v>
      </c>
      <c r="G27" s="69">
        <v>15</v>
      </c>
      <c r="H27" s="36">
        <f t="shared" si="0"/>
        <v>55</v>
      </c>
      <c r="I27" s="69"/>
      <c r="J27" s="69"/>
      <c r="K27" s="69"/>
      <c r="L27" s="168"/>
      <c r="M27" s="233"/>
      <c r="N27" s="234"/>
    </row>
    <row r="28" spans="1:14" ht="21" customHeight="1">
      <c r="A28" s="69">
        <v>27</v>
      </c>
      <c r="B28" s="167" t="s">
        <v>245</v>
      </c>
      <c r="C28" s="69"/>
      <c r="D28" s="69" t="s">
        <v>14</v>
      </c>
      <c r="E28" s="69">
        <v>100</v>
      </c>
      <c r="F28" s="69">
        <v>50</v>
      </c>
      <c r="G28" s="69">
        <v>300</v>
      </c>
      <c r="H28" s="36">
        <f t="shared" si="0"/>
        <v>450</v>
      </c>
      <c r="I28" s="69"/>
      <c r="J28" s="69"/>
      <c r="K28" s="69"/>
      <c r="L28" s="168"/>
      <c r="M28" s="233"/>
      <c r="N28" s="234"/>
    </row>
    <row r="29" spans="1:14" ht="19.5" customHeight="1">
      <c r="A29" s="69">
        <v>28</v>
      </c>
      <c r="B29" s="167" t="s">
        <v>246</v>
      </c>
      <c r="C29" s="69"/>
      <c r="D29" s="69" t="s">
        <v>14</v>
      </c>
      <c r="E29" s="69">
        <v>2</v>
      </c>
      <c r="F29" s="69">
        <v>2</v>
      </c>
      <c r="G29" s="69">
        <v>0</v>
      </c>
      <c r="H29" s="36">
        <f t="shared" si="0"/>
        <v>4</v>
      </c>
      <c r="I29" s="69"/>
      <c r="J29" s="69"/>
      <c r="K29" s="69"/>
      <c r="L29" s="168"/>
      <c r="M29" s="233"/>
      <c r="N29" s="234"/>
    </row>
    <row r="30" spans="1:14" ht="21" customHeight="1">
      <c r="A30" s="69">
        <v>29</v>
      </c>
      <c r="B30" s="167" t="s">
        <v>247</v>
      </c>
      <c r="C30" s="69"/>
      <c r="D30" s="69" t="s">
        <v>14</v>
      </c>
      <c r="E30" s="69">
        <v>10</v>
      </c>
      <c r="F30" s="69">
        <v>20</v>
      </c>
      <c r="G30" s="69">
        <v>60</v>
      </c>
      <c r="H30" s="36">
        <f t="shared" si="0"/>
        <v>90</v>
      </c>
      <c r="I30" s="69"/>
      <c r="J30" s="69"/>
      <c r="K30" s="69"/>
      <c r="L30" s="168"/>
      <c r="M30" s="233"/>
      <c r="N30" s="234"/>
    </row>
    <row r="31" spans="1:14" ht="19.5" customHeight="1">
      <c r="A31" s="69">
        <v>30</v>
      </c>
      <c r="B31" s="167" t="s">
        <v>248</v>
      </c>
      <c r="C31" s="69"/>
      <c r="D31" s="69" t="s">
        <v>14</v>
      </c>
      <c r="E31" s="69">
        <v>10</v>
      </c>
      <c r="F31" s="69">
        <v>15</v>
      </c>
      <c r="G31" s="69">
        <v>10</v>
      </c>
      <c r="H31" s="36">
        <f t="shared" si="0"/>
        <v>35</v>
      </c>
      <c r="I31" s="69"/>
      <c r="J31" s="69"/>
      <c r="K31" s="69"/>
      <c r="L31" s="168"/>
      <c r="M31" s="233"/>
      <c r="N31" s="234"/>
    </row>
    <row r="32" spans="1:14" ht="20.25" customHeight="1">
      <c r="A32" s="69">
        <v>31</v>
      </c>
      <c r="B32" s="167" t="s">
        <v>249</v>
      </c>
      <c r="C32" s="69"/>
      <c r="D32" s="69" t="s">
        <v>14</v>
      </c>
      <c r="E32" s="69">
        <v>5</v>
      </c>
      <c r="F32" s="69">
        <v>5</v>
      </c>
      <c r="G32" s="69">
        <v>0</v>
      </c>
      <c r="H32" s="36">
        <f t="shared" si="0"/>
        <v>10</v>
      </c>
      <c r="I32" s="69"/>
      <c r="J32" s="69"/>
      <c r="K32" s="69"/>
      <c r="L32" s="168"/>
      <c r="M32" s="233"/>
      <c r="N32" s="234"/>
    </row>
    <row r="33" spans="1:14" s="73" customFormat="1" ht="22.5" customHeight="1">
      <c r="A33" s="69">
        <v>32</v>
      </c>
      <c r="B33" s="167" t="s">
        <v>250</v>
      </c>
      <c r="C33" s="69"/>
      <c r="D33" s="69" t="s">
        <v>14</v>
      </c>
      <c r="E33" s="69">
        <v>15</v>
      </c>
      <c r="F33" s="69">
        <v>70</v>
      </c>
      <c r="G33" s="69">
        <v>5</v>
      </c>
      <c r="H33" s="36">
        <f t="shared" si="0"/>
        <v>90</v>
      </c>
      <c r="I33" s="69"/>
      <c r="J33" s="69"/>
      <c r="K33" s="69"/>
      <c r="L33" s="168"/>
      <c r="M33" s="233"/>
      <c r="N33" s="234"/>
    </row>
    <row r="34" spans="1:14" s="65" customFormat="1" ht="15.75">
      <c r="A34" s="287" t="s">
        <v>92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30">
        <f>SUM(M3:M33)</f>
        <v>0</v>
      </c>
      <c r="N34" s="235">
        <f>SUM(N3:N33)</f>
        <v>0</v>
      </c>
    </row>
    <row r="35" spans="1:14" ht="12.75">
      <c r="A35" s="17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/>
    </row>
    <row r="36" spans="1:14" ht="12.75">
      <c r="A36" s="326" t="s">
        <v>316</v>
      </c>
      <c r="B36" s="326"/>
      <c r="C36" s="326"/>
      <c r="D36" s="326"/>
      <c r="E36" s="326"/>
      <c r="F36" s="326"/>
      <c r="G36" s="326"/>
      <c r="H36" s="326"/>
      <c r="I36" s="171"/>
      <c r="J36" s="171"/>
      <c r="K36" s="171"/>
      <c r="L36" s="171"/>
      <c r="M36" s="171"/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  <row r="1241" ht="12.75">
      <c r="N1241"/>
    </row>
    <row r="1242" ht="12.75">
      <c r="N1242"/>
    </row>
    <row r="1243" ht="12.75">
      <c r="N1243"/>
    </row>
    <row r="1244" ht="12.75">
      <c r="N1244"/>
    </row>
    <row r="1245" ht="12.75">
      <c r="N1245"/>
    </row>
    <row r="1246" ht="12.75">
      <c r="N1246"/>
    </row>
    <row r="1247" ht="12.75">
      <c r="N1247"/>
    </row>
    <row r="1248" ht="12.75">
      <c r="N1248"/>
    </row>
    <row r="1249" ht="12.75">
      <c r="N1249"/>
    </row>
    <row r="1250" ht="12.75">
      <c r="N1250"/>
    </row>
    <row r="1251" ht="12.75">
      <c r="N1251"/>
    </row>
    <row r="1252" ht="12.75">
      <c r="N1252"/>
    </row>
    <row r="1253" ht="12.75">
      <c r="N1253"/>
    </row>
    <row r="1254" ht="12.75">
      <c r="N1254"/>
    </row>
    <row r="1255" ht="12.75">
      <c r="N1255"/>
    </row>
    <row r="1256" ht="12.75">
      <c r="N1256"/>
    </row>
    <row r="1257" ht="12.75">
      <c r="N1257"/>
    </row>
    <row r="1258" ht="12.75">
      <c r="N1258"/>
    </row>
    <row r="1259" ht="12.75">
      <c r="N1259"/>
    </row>
    <row r="1260" ht="12.75">
      <c r="N1260"/>
    </row>
    <row r="1261" ht="12.75">
      <c r="N1261"/>
    </row>
    <row r="1262" ht="12.75">
      <c r="N1262"/>
    </row>
    <row r="1263" ht="12.75">
      <c r="N1263"/>
    </row>
    <row r="1264" ht="12.75">
      <c r="N1264"/>
    </row>
    <row r="1265" ht="12.75">
      <c r="N1265"/>
    </row>
    <row r="1266" ht="12.75">
      <c r="N1266"/>
    </row>
    <row r="1267" ht="12.75">
      <c r="N1267"/>
    </row>
  </sheetData>
  <sheetProtection selectLockedCells="1" selectUnlockedCells="1"/>
  <mergeCells count="3">
    <mergeCell ref="A34:L34"/>
    <mergeCell ref="A36:H36"/>
    <mergeCell ref="A1:N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I27" sqref="I27"/>
    </sheetView>
  </sheetViews>
  <sheetFormatPr defaultColWidth="9.00390625" defaultRowHeight="12.75"/>
  <cols>
    <col min="1" max="1" width="5.28125" style="0" customWidth="1"/>
    <col min="2" max="2" width="43.00390625" style="0" customWidth="1"/>
    <col min="3" max="3" width="16.8515625" style="0" customWidth="1"/>
    <col min="4" max="4" width="19.00390625" style="0" customWidth="1"/>
    <col min="5" max="5" width="9.00390625" style="0" customWidth="1"/>
    <col min="6" max="8" width="10.57421875" style="0" bestFit="1" customWidth="1"/>
  </cols>
  <sheetData>
    <row r="1" spans="1:4" ht="15.75">
      <c r="A1" s="36" t="s">
        <v>0</v>
      </c>
      <c r="B1" s="172" t="s">
        <v>253</v>
      </c>
      <c r="C1" s="36" t="s">
        <v>11</v>
      </c>
      <c r="D1" s="36" t="s">
        <v>12</v>
      </c>
    </row>
    <row r="2" spans="1:4" ht="15">
      <c r="A2" s="224">
        <v>1</v>
      </c>
      <c r="B2" s="173" t="s">
        <v>361</v>
      </c>
      <c r="C2" s="225">
        <f>'Pakiet nr 1'!M49</f>
        <v>0</v>
      </c>
      <c r="D2" s="227">
        <f>'Pakiet nr 1'!N49</f>
        <v>0</v>
      </c>
    </row>
    <row r="3" spans="1:4" ht="15">
      <c r="A3" s="224">
        <v>2</v>
      </c>
      <c r="B3" s="173" t="s">
        <v>362</v>
      </c>
      <c r="C3" s="225">
        <f>'Pakiet nr 2'!L45</f>
        <v>0</v>
      </c>
      <c r="D3" s="225">
        <f>'Pakiet nr 2'!M45</f>
        <v>0</v>
      </c>
    </row>
    <row r="4" spans="1:4" ht="15">
      <c r="A4" s="224">
        <v>3</v>
      </c>
      <c r="B4" s="173" t="s">
        <v>363</v>
      </c>
      <c r="C4" s="225">
        <f>'Pakiet nr 3'!L9</f>
        <v>0</v>
      </c>
      <c r="D4" s="236">
        <f>'Pakiet nr 3'!M9</f>
        <v>0</v>
      </c>
    </row>
    <row r="5" spans="1:4" ht="15">
      <c r="A5" s="224">
        <v>4</v>
      </c>
      <c r="B5" s="173" t="s">
        <v>364</v>
      </c>
      <c r="C5" s="225">
        <f>'Pakiet nr 4'!L8</f>
        <v>0</v>
      </c>
      <c r="D5" s="236">
        <f>'Pakiet nr 4'!M8</f>
        <v>0</v>
      </c>
    </row>
    <row r="6" spans="1:4" ht="15">
      <c r="A6" s="224">
        <v>5</v>
      </c>
      <c r="B6" s="173" t="s">
        <v>254</v>
      </c>
      <c r="C6" s="225">
        <f>'Pakiet nr 5'!M20</f>
        <v>0</v>
      </c>
      <c r="D6" s="225">
        <f>'Pakiet nr 5'!N20</f>
        <v>0</v>
      </c>
    </row>
    <row r="7" spans="1:4" ht="15">
      <c r="A7" s="224">
        <v>6</v>
      </c>
      <c r="B7" s="173" t="s">
        <v>255</v>
      </c>
      <c r="C7" s="225">
        <f>'Pakiet  nr 6'!M5</f>
        <v>0</v>
      </c>
      <c r="D7" s="225">
        <f>'Pakiet  nr 6'!N5</f>
        <v>0</v>
      </c>
    </row>
    <row r="8" spans="1:4" ht="15">
      <c r="A8" s="224">
        <v>7</v>
      </c>
      <c r="B8" s="173" t="s">
        <v>323</v>
      </c>
      <c r="C8" s="225">
        <f>'Pakiet nr 7'!L10</f>
        <v>0</v>
      </c>
      <c r="D8" s="226">
        <f>'Pakiet nr 7'!M10</f>
        <v>0</v>
      </c>
    </row>
    <row r="9" spans="1:4" ht="15">
      <c r="A9" s="224">
        <v>8</v>
      </c>
      <c r="B9" s="173" t="s">
        <v>256</v>
      </c>
      <c r="C9" s="225">
        <f>'Pakiet nr 8'!M4</f>
        <v>0</v>
      </c>
      <c r="D9" s="225">
        <f>'Pakiet nr 8'!N4</f>
        <v>0</v>
      </c>
    </row>
    <row r="10" spans="1:4" ht="15">
      <c r="A10" s="224">
        <v>9</v>
      </c>
      <c r="B10" s="173" t="s">
        <v>257</v>
      </c>
      <c r="C10" s="225">
        <f>'Pakiet nr 9'!M5</f>
        <v>0</v>
      </c>
      <c r="D10" s="225">
        <f>'Pakiet nr 9'!N5</f>
        <v>0</v>
      </c>
    </row>
    <row r="11" spans="1:4" ht="15">
      <c r="A11" s="224">
        <v>10</v>
      </c>
      <c r="B11" s="173" t="s">
        <v>258</v>
      </c>
      <c r="C11" s="225">
        <f>'Pakiet nr 10'!M11</f>
        <v>0</v>
      </c>
      <c r="D11" s="225">
        <f>'Pakiet nr 10'!N11</f>
        <v>0</v>
      </c>
    </row>
    <row r="12" spans="1:4" ht="15">
      <c r="A12" s="224">
        <v>11</v>
      </c>
      <c r="B12" s="173" t="s">
        <v>259</v>
      </c>
      <c r="C12" s="225">
        <f>'Pakiet nr 11'!M6</f>
        <v>0</v>
      </c>
      <c r="D12" s="225">
        <f>'Pakiet nr 11'!N6</f>
        <v>0</v>
      </c>
    </row>
    <row r="13" spans="1:4" ht="15">
      <c r="A13" s="224">
        <v>12</v>
      </c>
      <c r="B13" s="173" t="s">
        <v>260</v>
      </c>
      <c r="C13" s="225">
        <f>'Pakiet  nr 12'!J5</f>
        <v>0</v>
      </c>
      <c r="D13" s="225">
        <f>'Pakiet  nr 12'!K5</f>
        <v>0</v>
      </c>
    </row>
    <row r="14" spans="1:4" ht="15">
      <c r="A14" s="224">
        <v>13</v>
      </c>
      <c r="B14" s="173" t="s">
        <v>261</v>
      </c>
      <c r="C14" s="225">
        <f>'Pakiet nr 13'!J5</f>
        <v>0</v>
      </c>
      <c r="D14" s="225">
        <f>'Pakiet nr 13'!K5</f>
        <v>0</v>
      </c>
    </row>
    <row r="15" spans="1:4" ht="15">
      <c r="A15" s="224">
        <v>14</v>
      </c>
      <c r="B15" s="173" t="s">
        <v>262</v>
      </c>
      <c r="C15" s="225">
        <f>'Pakiet nr 14'!M5</f>
        <v>0</v>
      </c>
      <c r="D15" s="225">
        <f>'Pakiet nr 14'!N5</f>
        <v>0</v>
      </c>
    </row>
    <row r="16" spans="1:4" ht="15">
      <c r="A16" s="224">
        <v>15</v>
      </c>
      <c r="B16" s="173" t="s">
        <v>263</v>
      </c>
      <c r="C16" s="226"/>
      <c r="D16" s="226"/>
    </row>
    <row r="17" spans="1:4" ht="15">
      <c r="A17" s="224">
        <v>16</v>
      </c>
      <c r="B17" s="173" t="s">
        <v>365</v>
      </c>
      <c r="C17" s="225"/>
      <c r="D17" s="225"/>
    </row>
    <row r="18" spans="1:4" ht="15">
      <c r="A18" s="224">
        <v>17</v>
      </c>
      <c r="B18" s="173" t="s">
        <v>366</v>
      </c>
      <c r="C18" s="225">
        <f>'Pakiet nr 17'!L5</f>
        <v>0</v>
      </c>
      <c r="D18" s="225">
        <f>'Pakiet nr 17'!M5</f>
        <v>0</v>
      </c>
    </row>
    <row r="19" spans="1:4" ht="15">
      <c r="A19" s="224">
        <v>18</v>
      </c>
      <c r="B19" s="173" t="s">
        <v>264</v>
      </c>
      <c r="C19" s="225">
        <f>'Pakiet nr 18'!M11</f>
        <v>0</v>
      </c>
      <c r="D19" s="225">
        <f>'Pakiet nr 18'!N11</f>
        <v>0</v>
      </c>
    </row>
    <row r="20" spans="1:4" ht="15">
      <c r="A20" s="224">
        <v>19</v>
      </c>
      <c r="B20" s="173" t="s">
        <v>266</v>
      </c>
      <c r="C20" s="225">
        <f>'Arkusz nr 19'!L12</f>
        <v>0</v>
      </c>
      <c r="D20" s="225">
        <f>'Arkusz nr 19'!M12</f>
        <v>0</v>
      </c>
    </row>
    <row r="21" spans="1:4" ht="15">
      <c r="A21" s="224">
        <v>20</v>
      </c>
      <c r="B21" s="173" t="s">
        <v>327</v>
      </c>
      <c r="C21" s="225">
        <f>'Arkusz nr 20'!L5</f>
        <v>0</v>
      </c>
      <c r="D21" s="225">
        <f>'Arkusz nr 20'!M5</f>
        <v>0</v>
      </c>
    </row>
    <row r="22" spans="1:4" ht="15">
      <c r="A22" s="224">
        <v>21</v>
      </c>
      <c r="B22" s="173" t="s">
        <v>328</v>
      </c>
      <c r="C22" s="225">
        <f>'Pakiet nr 21'!M17</f>
        <v>0</v>
      </c>
      <c r="D22" s="225">
        <f>'Pakiet nr 21'!N17</f>
        <v>0</v>
      </c>
    </row>
    <row r="23" spans="1:4" ht="30">
      <c r="A23" s="224">
        <v>22</v>
      </c>
      <c r="B23" s="174" t="s">
        <v>329</v>
      </c>
      <c r="C23" s="225">
        <f>'Pakiet nr 22'!M8</f>
        <v>0</v>
      </c>
      <c r="D23" s="225">
        <f>'Pakiet nr 22'!N8</f>
        <v>0</v>
      </c>
    </row>
    <row r="24" spans="1:4" ht="15">
      <c r="A24" s="224">
        <v>23</v>
      </c>
      <c r="B24" s="174" t="s">
        <v>317</v>
      </c>
      <c r="C24" s="225">
        <f>'Pakiet  nr 23'!M5</f>
        <v>0</v>
      </c>
      <c r="D24" s="225">
        <f>'Pakiet  nr 23'!N5</f>
        <v>0</v>
      </c>
    </row>
    <row r="25" spans="1:4" ht="15">
      <c r="A25" s="224">
        <v>24</v>
      </c>
      <c r="B25" s="173" t="s">
        <v>265</v>
      </c>
      <c r="C25" s="225">
        <f>'Pakiet nr 24'!M17</f>
        <v>0</v>
      </c>
      <c r="D25" s="225">
        <f>'Pakiet nr 24'!N17</f>
        <v>0</v>
      </c>
    </row>
    <row r="26" spans="1:4" ht="15">
      <c r="A26" s="224">
        <v>25</v>
      </c>
      <c r="B26" s="173" t="s">
        <v>324</v>
      </c>
      <c r="C26" s="225">
        <f>'Pakiet nr 25'!M4</f>
        <v>0</v>
      </c>
      <c r="D26" s="225">
        <f>'Pakiet nr 25'!N4</f>
        <v>0</v>
      </c>
    </row>
    <row r="27" spans="1:4" ht="15">
      <c r="A27" s="224">
        <v>26</v>
      </c>
      <c r="B27" s="173" t="s">
        <v>267</v>
      </c>
      <c r="C27" s="225">
        <f>'Pakiet nr 26'!M4</f>
        <v>0</v>
      </c>
      <c r="D27" s="225">
        <f>'Pakiet nr 26'!N4</f>
        <v>0</v>
      </c>
    </row>
    <row r="28" spans="1:4" ht="15">
      <c r="A28" s="224">
        <v>27</v>
      </c>
      <c r="B28" s="173" t="s">
        <v>268</v>
      </c>
      <c r="C28" s="225">
        <f>'Pakiet nr 27'!M4</f>
        <v>0</v>
      </c>
      <c r="D28" s="225">
        <f>'Pakiet nr 27'!N4</f>
        <v>0</v>
      </c>
    </row>
    <row r="29" spans="1:4" ht="15">
      <c r="A29" s="224">
        <v>28</v>
      </c>
      <c r="B29" s="173" t="s">
        <v>269</v>
      </c>
      <c r="C29" s="225">
        <f>'Pakiet nr 28'!M4</f>
        <v>0</v>
      </c>
      <c r="D29" s="225">
        <f>'Pakiet nr 28'!N4</f>
        <v>0</v>
      </c>
    </row>
    <row r="30" spans="1:4" ht="15">
      <c r="A30" s="224">
        <v>29</v>
      </c>
      <c r="B30" s="173" t="s">
        <v>270</v>
      </c>
      <c r="C30" s="225">
        <f>'Pakiet nr 29'!M4</f>
        <v>0</v>
      </c>
      <c r="D30" s="225">
        <f>'Pakiet nr 29'!N4</f>
        <v>0</v>
      </c>
    </row>
    <row r="31" spans="1:4" ht="15">
      <c r="A31" s="224">
        <v>30</v>
      </c>
      <c r="B31" s="173" t="s">
        <v>271</v>
      </c>
      <c r="C31" s="226">
        <f>'Pakiet nr 30'!J4</f>
        <v>0</v>
      </c>
      <c r="D31" s="226">
        <f>'Pakiet nr 30'!K4</f>
        <v>0</v>
      </c>
    </row>
    <row r="32" spans="1:4" ht="15">
      <c r="A32" s="224">
        <v>31</v>
      </c>
      <c r="B32" s="173" t="s">
        <v>272</v>
      </c>
      <c r="C32" s="225">
        <f>'Pakiet nr 31'!M5</f>
        <v>0</v>
      </c>
      <c r="D32" s="225">
        <f>'Pakiet nr 31'!N5</f>
        <v>0</v>
      </c>
    </row>
    <row r="33" spans="1:4" ht="15">
      <c r="A33" s="224">
        <v>32</v>
      </c>
      <c r="B33" s="173" t="s">
        <v>273</v>
      </c>
      <c r="C33" s="225">
        <f>'Pakiet nr 32'!M34</f>
        <v>0</v>
      </c>
      <c r="D33" s="225">
        <f>'Pakiet nr 32'!N34</f>
        <v>0</v>
      </c>
    </row>
    <row r="34" spans="1:4" ht="15.75">
      <c r="A34" s="36" t="s">
        <v>92</v>
      </c>
      <c r="B34" s="172"/>
      <c r="C34" s="209"/>
      <c r="D34" s="209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6.00390625" style="0" customWidth="1"/>
    <col min="2" max="2" width="28.28125" style="0" customWidth="1"/>
    <col min="3" max="11" width="9.00390625" style="0" customWidth="1"/>
    <col min="12" max="12" width="11.7109375" style="0" customWidth="1"/>
    <col min="13" max="13" width="13.7109375" style="0" customWidth="1"/>
  </cols>
  <sheetData>
    <row r="1" spans="1:13" s="2" customFormat="1" ht="27.75" customHeight="1">
      <c r="A1" s="278" t="s">
        <v>333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5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5" t="s">
        <v>12</v>
      </c>
    </row>
    <row r="3" spans="1:14" ht="27" customHeight="1">
      <c r="A3" s="6">
        <v>1</v>
      </c>
      <c r="B3" s="7" t="s">
        <v>94</v>
      </c>
      <c r="C3" s="7"/>
      <c r="D3" s="7" t="s">
        <v>14</v>
      </c>
      <c r="E3" s="7">
        <v>5</v>
      </c>
      <c r="F3" s="7">
        <v>0</v>
      </c>
      <c r="G3" s="7">
        <v>6</v>
      </c>
      <c r="H3" s="9">
        <f>E3+F3+G3</f>
        <v>11</v>
      </c>
      <c r="I3" s="10"/>
      <c r="J3" s="10"/>
      <c r="K3" s="10"/>
      <c r="L3" s="10"/>
      <c r="M3" s="11"/>
      <c r="N3" s="5"/>
    </row>
    <row r="4" spans="1:14" ht="39" customHeight="1">
      <c r="A4" s="6">
        <v>2</v>
      </c>
      <c r="B4" s="8" t="s">
        <v>95</v>
      </c>
      <c r="C4" s="7"/>
      <c r="D4" s="7" t="s">
        <v>14</v>
      </c>
      <c r="E4" s="7">
        <v>400</v>
      </c>
      <c r="F4" s="7">
        <v>100</v>
      </c>
      <c r="G4" s="7">
        <v>200</v>
      </c>
      <c r="H4" s="9">
        <f>E4+F4+G4</f>
        <v>700</v>
      </c>
      <c r="I4" s="10"/>
      <c r="J4" s="10"/>
      <c r="K4" s="10"/>
      <c r="L4" s="10"/>
      <c r="M4" s="11"/>
      <c r="N4" s="5"/>
    </row>
    <row r="5" spans="1:14" ht="39" customHeight="1">
      <c r="A5" s="6">
        <v>3</v>
      </c>
      <c r="B5" s="8" t="s">
        <v>96</v>
      </c>
      <c r="C5" s="7"/>
      <c r="D5" s="7" t="s">
        <v>14</v>
      </c>
      <c r="E5" s="7">
        <v>0</v>
      </c>
      <c r="F5" s="7">
        <v>20</v>
      </c>
      <c r="G5" s="7">
        <v>0</v>
      </c>
      <c r="H5" s="9">
        <f>E5+F5+G5</f>
        <v>20</v>
      </c>
      <c r="I5" s="10"/>
      <c r="J5" s="10"/>
      <c r="K5" s="10"/>
      <c r="L5" s="10"/>
      <c r="M5" s="11"/>
      <c r="N5" s="5"/>
    </row>
    <row r="6" spans="1:14" ht="24" customHeight="1">
      <c r="A6" s="6">
        <v>4</v>
      </c>
      <c r="B6" s="7" t="s">
        <v>97</v>
      </c>
      <c r="C6" s="7"/>
      <c r="D6" s="7" t="s">
        <v>14</v>
      </c>
      <c r="E6" s="7">
        <v>100</v>
      </c>
      <c r="F6" s="7">
        <v>0</v>
      </c>
      <c r="G6" s="7">
        <v>0</v>
      </c>
      <c r="H6" s="9">
        <f>E6+F6+G6</f>
        <v>100</v>
      </c>
      <c r="I6" s="10"/>
      <c r="J6" s="10"/>
      <c r="K6" s="10"/>
      <c r="L6" s="10"/>
      <c r="M6" s="11"/>
      <c r="N6" s="5"/>
    </row>
    <row r="7" spans="1:14" ht="24" customHeight="1">
      <c r="A7" s="6">
        <v>5</v>
      </c>
      <c r="B7" s="7" t="s">
        <v>98</v>
      </c>
      <c r="C7" s="7"/>
      <c r="D7" s="7" t="s">
        <v>14</v>
      </c>
      <c r="E7" s="7">
        <v>10</v>
      </c>
      <c r="F7" s="7">
        <v>0</v>
      </c>
      <c r="G7" s="7">
        <v>0</v>
      </c>
      <c r="H7" s="9">
        <f>E7+F7+G7</f>
        <v>10</v>
      </c>
      <c r="I7" s="10"/>
      <c r="J7" s="10"/>
      <c r="K7" s="10"/>
      <c r="L7" s="10"/>
      <c r="M7" s="11"/>
      <c r="N7" s="5"/>
    </row>
    <row r="8" spans="1:13" s="1" customFormat="1" ht="27.75" customHeight="1">
      <c r="A8" s="287" t="s">
        <v>99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37">
        <f>SUM(L3:L7)</f>
        <v>0</v>
      </c>
      <c r="M8" s="210">
        <f>SUM(M3:M7)</f>
        <v>0</v>
      </c>
    </row>
    <row r="10" spans="1:8" ht="15.75">
      <c r="A10" s="33" t="s">
        <v>93</v>
      </c>
      <c r="B10" s="33"/>
      <c r="C10" s="33"/>
      <c r="D10" s="33"/>
      <c r="E10" s="33"/>
      <c r="F10" s="33"/>
      <c r="G10" s="33"/>
      <c r="H10" s="1"/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90" zoomScaleNormal="90" zoomScalePageLayoutView="0" workbookViewId="0" topLeftCell="A1">
      <selection activeCell="A1" sqref="A1:N1"/>
    </sheetView>
  </sheetViews>
  <sheetFormatPr defaultColWidth="11.00390625" defaultRowHeight="12.75"/>
  <cols>
    <col min="1" max="1" width="5.28125" style="0" customWidth="1"/>
    <col min="2" max="2" width="45.57421875" style="0" customWidth="1"/>
    <col min="3" max="3" width="20.57421875" style="0" customWidth="1"/>
    <col min="4" max="4" width="5.57421875" style="0" customWidth="1"/>
    <col min="5" max="7" width="11.140625" style="0" customWidth="1"/>
    <col min="8" max="8" width="11.140625" style="1" customWidth="1"/>
    <col min="9" max="9" width="15.57421875" style="0" customWidth="1"/>
    <col min="10" max="10" width="11.57421875" style="0" hidden="1" customWidth="1"/>
    <col min="11" max="11" width="15.57421875" style="0" customWidth="1"/>
    <col min="12" max="12" width="15.28125" style="0" customWidth="1"/>
    <col min="13" max="13" width="13.421875" style="0" customWidth="1"/>
    <col min="14" max="14" width="19.57421875" style="0" customWidth="1"/>
  </cols>
  <sheetData>
    <row r="1" spans="1:14" s="38" customFormat="1" ht="39.75" customHeight="1">
      <c r="A1" s="329" t="s">
        <v>369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54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 t="s">
        <v>12</v>
      </c>
    </row>
    <row r="3" spans="1:14" ht="18">
      <c r="A3" s="179">
        <v>1</v>
      </c>
      <c r="B3" s="41" t="s">
        <v>100</v>
      </c>
      <c r="C3" s="41"/>
      <c r="D3" s="179" t="s">
        <v>14</v>
      </c>
      <c r="E3" s="41">
        <v>0</v>
      </c>
      <c r="F3" s="41">
        <v>0</v>
      </c>
      <c r="G3" s="41">
        <v>10</v>
      </c>
      <c r="H3" s="43">
        <f aca="true" t="shared" si="0" ref="H3:H19">E3+F3+G3</f>
        <v>10</v>
      </c>
      <c r="I3" s="44"/>
      <c r="J3" s="44"/>
      <c r="K3" s="44"/>
      <c r="L3" s="45"/>
      <c r="M3" s="44"/>
      <c r="N3" s="44"/>
    </row>
    <row r="4" spans="1:14" ht="18">
      <c r="A4" s="184">
        <v>2</v>
      </c>
      <c r="B4" s="46" t="s">
        <v>101</v>
      </c>
      <c r="C4" s="46"/>
      <c r="D4" s="223" t="s">
        <v>14</v>
      </c>
      <c r="E4" s="41">
        <v>15</v>
      </c>
      <c r="F4" s="41">
        <v>1</v>
      </c>
      <c r="G4" s="41">
        <v>10</v>
      </c>
      <c r="H4" s="43">
        <f t="shared" si="0"/>
        <v>26</v>
      </c>
      <c r="I4" s="46"/>
      <c r="J4" s="46"/>
      <c r="K4" s="44"/>
      <c r="L4" s="45"/>
      <c r="M4" s="44"/>
      <c r="N4" s="44"/>
    </row>
    <row r="5" spans="1:14" ht="18">
      <c r="A5" s="179">
        <v>3</v>
      </c>
      <c r="B5" s="46" t="s">
        <v>102</v>
      </c>
      <c r="C5" s="46"/>
      <c r="D5" s="223" t="s">
        <v>14</v>
      </c>
      <c r="E5" s="41">
        <v>15</v>
      </c>
      <c r="F5" s="41">
        <v>1</v>
      </c>
      <c r="G5" s="41">
        <v>10</v>
      </c>
      <c r="H5" s="43">
        <f t="shared" si="0"/>
        <v>26</v>
      </c>
      <c r="I5" s="46"/>
      <c r="J5" s="46"/>
      <c r="K5" s="44"/>
      <c r="L5" s="45"/>
      <c r="M5" s="44"/>
      <c r="N5" s="44"/>
    </row>
    <row r="6" spans="1:14" ht="18">
      <c r="A6" s="184">
        <v>4</v>
      </c>
      <c r="B6" s="41" t="s">
        <v>103</v>
      </c>
      <c r="C6" s="41"/>
      <c r="D6" s="179" t="s">
        <v>14</v>
      </c>
      <c r="E6" s="41">
        <v>100</v>
      </c>
      <c r="F6" s="41">
        <v>220</v>
      </c>
      <c r="G6" s="41">
        <v>60</v>
      </c>
      <c r="H6" s="43">
        <f t="shared" si="0"/>
        <v>380</v>
      </c>
      <c r="I6" s="44"/>
      <c r="J6" s="44"/>
      <c r="K6" s="44"/>
      <c r="L6" s="45"/>
      <c r="M6" s="44"/>
      <c r="N6" s="44"/>
    </row>
    <row r="7" spans="1:14" ht="18">
      <c r="A7" s="179">
        <v>5</v>
      </c>
      <c r="B7" s="41" t="s">
        <v>279</v>
      </c>
      <c r="C7" s="41"/>
      <c r="D7" s="179" t="s">
        <v>14</v>
      </c>
      <c r="E7" s="41">
        <v>4</v>
      </c>
      <c r="F7" s="41">
        <v>2</v>
      </c>
      <c r="G7" s="41">
        <v>0</v>
      </c>
      <c r="H7" s="43">
        <f t="shared" si="0"/>
        <v>6</v>
      </c>
      <c r="I7" s="44"/>
      <c r="J7" s="44"/>
      <c r="K7" s="44"/>
      <c r="L7" s="45"/>
      <c r="M7" s="44"/>
      <c r="N7" s="44"/>
    </row>
    <row r="8" spans="1:14" ht="18">
      <c r="A8" s="184">
        <v>6</v>
      </c>
      <c r="B8" s="41" t="s">
        <v>280</v>
      </c>
      <c r="C8" s="41"/>
      <c r="D8" s="179" t="s">
        <v>14</v>
      </c>
      <c r="E8" s="41">
        <v>4</v>
      </c>
      <c r="F8" s="41">
        <v>2</v>
      </c>
      <c r="G8" s="41">
        <v>0</v>
      </c>
      <c r="H8" s="43">
        <f t="shared" si="0"/>
        <v>6</v>
      </c>
      <c r="I8" s="44"/>
      <c r="J8" s="44"/>
      <c r="K8" s="44"/>
      <c r="L8" s="45"/>
      <c r="M8" s="44"/>
      <c r="N8" s="44"/>
    </row>
    <row r="9" spans="1:14" ht="36">
      <c r="A9" s="179">
        <v>7</v>
      </c>
      <c r="B9" s="328" t="s">
        <v>368</v>
      </c>
      <c r="C9" s="41"/>
      <c r="D9" s="179" t="s">
        <v>14</v>
      </c>
      <c r="E9" s="41">
        <v>40</v>
      </c>
      <c r="F9" s="41">
        <v>0</v>
      </c>
      <c r="G9" s="41">
        <v>0</v>
      </c>
      <c r="H9" s="43">
        <f t="shared" si="0"/>
        <v>40</v>
      </c>
      <c r="I9" s="44"/>
      <c r="J9" s="44"/>
      <c r="K9" s="44"/>
      <c r="L9" s="45"/>
      <c r="M9" s="44"/>
      <c r="N9" s="44"/>
    </row>
    <row r="10" spans="1:14" ht="18">
      <c r="A10" s="184">
        <v>8</v>
      </c>
      <c r="B10" s="41" t="s">
        <v>104</v>
      </c>
      <c r="C10" s="41"/>
      <c r="D10" s="179" t="s">
        <v>14</v>
      </c>
      <c r="E10" s="41">
        <v>250</v>
      </c>
      <c r="F10" s="41">
        <v>900</v>
      </c>
      <c r="G10" s="41">
        <v>150</v>
      </c>
      <c r="H10" s="43">
        <f t="shared" si="0"/>
        <v>1300</v>
      </c>
      <c r="I10" s="44"/>
      <c r="J10" s="44"/>
      <c r="K10" s="44"/>
      <c r="L10" s="45"/>
      <c r="M10" s="44"/>
      <c r="N10" s="44"/>
    </row>
    <row r="11" spans="1:14" ht="18">
      <c r="A11" s="179">
        <v>9</v>
      </c>
      <c r="B11" s="41" t="s">
        <v>105</v>
      </c>
      <c r="C11" s="41"/>
      <c r="D11" s="179" t="s">
        <v>14</v>
      </c>
      <c r="E11" s="41">
        <v>70</v>
      </c>
      <c r="F11" s="41">
        <v>260</v>
      </c>
      <c r="G11" s="41">
        <v>60</v>
      </c>
      <c r="H11" s="43">
        <f t="shared" si="0"/>
        <v>390</v>
      </c>
      <c r="I11" s="44"/>
      <c r="J11" s="44"/>
      <c r="K11" s="44"/>
      <c r="L11" s="45"/>
      <c r="M11" s="44"/>
      <c r="N11" s="44"/>
    </row>
    <row r="12" spans="1:14" ht="18">
      <c r="A12" s="184">
        <v>10</v>
      </c>
      <c r="B12" s="41" t="s">
        <v>106</v>
      </c>
      <c r="C12" s="41"/>
      <c r="D12" s="179" t="s">
        <v>14</v>
      </c>
      <c r="E12" s="41">
        <v>5</v>
      </c>
      <c r="F12" s="41">
        <v>5</v>
      </c>
      <c r="G12" s="41">
        <v>0</v>
      </c>
      <c r="H12" s="43">
        <f t="shared" si="0"/>
        <v>10</v>
      </c>
      <c r="I12" s="44"/>
      <c r="J12" s="44"/>
      <c r="K12" s="44"/>
      <c r="L12" s="45"/>
      <c r="M12" s="44"/>
      <c r="N12" s="44"/>
    </row>
    <row r="13" spans="1:14" ht="36">
      <c r="A13" s="179">
        <v>11</v>
      </c>
      <c r="B13" s="47" t="s">
        <v>277</v>
      </c>
      <c r="C13" s="41"/>
      <c r="D13" s="179" t="s">
        <v>14</v>
      </c>
      <c r="E13" s="41">
        <v>5</v>
      </c>
      <c r="F13" s="41">
        <v>1</v>
      </c>
      <c r="G13" s="41">
        <v>1</v>
      </c>
      <c r="H13" s="43">
        <f t="shared" si="0"/>
        <v>7</v>
      </c>
      <c r="I13" s="44"/>
      <c r="J13" s="44"/>
      <c r="K13" s="44"/>
      <c r="L13" s="45"/>
      <c r="M13" s="44"/>
      <c r="N13" s="44"/>
    </row>
    <row r="14" spans="1:14" ht="33.75" customHeight="1">
      <c r="A14" s="184">
        <v>12</v>
      </c>
      <c r="B14" s="47" t="s">
        <v>278</v>
      </c>
      <c r="C14" s="41"/>
      <c r="D14" s="179" t="s">
        <v>14</v>
      </c>
      <c r="E14" s="41">
        <v>5</v>
      </c>
      <c r="F14" s="41">
        <v>1</v>
      </c>
      <c r="G14" s="41">
        <v>2</v>
      </c>
      <c r="H14" s="43">
        <f t="shared" si="0"/>
        <v>8</v>
      </c>
      <c r="I14" s="44"/>
      <c r="J14" s="44"/>
      <c r="K14" s="44"/>
      <c r="L14" s="45"/>
      <c r="M14" s="44"/>
      <c r="N14" s="44"/>
    </row>
    <row r="15" spans="1:14" ht="33.75" customHeight="1">
      <c r="A15" s="179">
        <v>13</v>
      </c>
      <c r="B15" s="47" t="s">
        <v>276</v>
      </c>
      <c r="C15" s="41"/>
      <c r="D15" s="179" t="s">
        <v>14</v>
      </c>
      <c r="E15" s="41">
        <v>1</v>
      </c>
      <c r="F15" s="41">
        <v>1</v>
      </c>
      <c r="G15" s="41">
        <v>0</v>
      </c>
      <c r="H15" s="43">
        <f>E15+F15+G15</f>
        <v>2</v>
      </c>
      <c r="I15" s="44"/>
      <c r="J15" s="44"/>
      <c r="K15" s="44"/>
      <c r="L15" s="45"/>
      <c r="M15" s="44"/>
      <c r="N15" s="44"/>
    </row>
    <row r="16" spans="1:14" ht="24.75" customHeight="1">
      <c r="A16" s="184">
        <v>14</v>
      </c>
      <c r="B16" s="46" t="s">
        <v>281</v>
      </c>
      <c r="C16" s="46"/>
      <c r="D16" s="223" t="s">
        <v>14</v>
      </c>
      <c r="E16" s="41">
        <v>10</v>
      </c>
      <c r="F16" s="41">
        <v>10</v>
      </c>
      <c r="G16" s="41">
        <v>0</v>
      </c>
      <c r="H16" s="43">
        <f t="shared" si="0"/>
        <v>20</v>
      </c>
      <c r="I16" s="48"/>
      <c r="J16" s="44"/>
      <c r="K16" s="44"/>
      <c r="L16" s="45"/>
      <c r="M16" s="44"/>
      <c r="N16" s="44"/>
    </row>
    <row r="17" spans="1:14" ht="18">
      <c r="A17" s="179">
        <v>15</v>
      </c>
      <c r="B17" s="46" t="s">
        <v>282</v>
      </c>
      <c r="C17" s="46"/>
      <c r="D17" s="223" t="s">
        <v>14</v>
      </c>
      <c r="E17" s="41">
        <v>15</v>
      </c>
      <c r="F17" s="41">
        <v>80</v>
      </c>
      <c r="G17" s="41">
        <v>0</v>
      </c>
      <c r="H17" s="43">
        <f t="shared" si="0"/>
        <v>95</v>
      </c>
      <c r="I17" s="48"/>
      <c r="J17" s="44"/>
      <c r="K17" s="44"/>
      <c r="L17" s="45"/>
      <c r="M17" s="44"/>
      <c r="N17" s="44"/>
    </row>
    <row r="18" spans="1:14" ht="24" customHeight="1">
      <c r="A18" s="184">
        <v>16</v>
      </c>
      <c r="B18" s="46" t="s">
        <v>283</v>
      </c>
      <c r="C18" s="46"/>
      <c r="D18" s="223" t="s">
        <v>14</v>
      </c>
      <c r="E18" s="41">
        <v>2</v>
      </c>
      <c r="F18" s="41">
        <v>2</v>
      </c>
      <c r="G18" s="41">
        <v>0</v>
      </c>
      <c r="H18" s="43">
        <f t="shared" si="0"/>
        <v>4</v>
      </c>
      <c r="I18" s="48"/>
      <c r="J18" s="44"/>
      <c r="K18" s="44"/>
      <c r="L18" s="45"/>
      <c r="M18" s="44"/>
      <c r="N18" s="44"/>
    </row>
    <row r="19" spans="1:14" ht="26.25" customHeight="1">
      <c r="A19" s="179">
        <v>17</v>
      </c>
      <c r="B19" s="46" t="s">
        <v>107</v>
      </c>
      <c r="C19" s="46"/>
      <c r="D19" s="223" t="s">
        <v>14</v>
      </c>
      <c r="E19" s="41">
        <v>10</v>
      </c>
      <c r="F19" s="41">
        <v>2</v>
      </c>
      <c r="G19" s="41">
        <v>0</v>
      </c>
      <c r="H19" s="43">
        <f t="shared" si="0"/>
        <v>12</v>
      </c>
      <c r="I19" s="48"/>
      <c r="J19" s="44"/>
      <c r="K19" s="44"/>
      <c r="L19" s="45"/>
      <c r="M19" s="44"/>
      <c r="N19" s="44"/>
    </row>
    <row r="20" spans="1:14" ht="18">
      <c r="A20" s="289" t="s">
        <v>92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49">
        <f>SUM(M3:M19)</f>
        <v>0</v>
      </c>
      <c r="N20" s="49">
        <f>SUM(N3:N19)</f>
        <v>0</v>
      </c>
    </row>
    <row r="21" spans="1:14" ht="15.75">
      <c r="A21" s="50"/>
      <c r="B21" s="50"/>
      <c r="C21" s="50"/>
      <c r="D21" s="50"/>
      <c r="E21" s="51"/>
      <c r="F21" s="51"/>
      <c r="G21" s="51"/>
      <c r="H21" s="52"/>
      <c r="I21" s="50"/>
      <c r="J21" s="50"/>
      <c r="K21" s="50"/>
      <c r="L21" s="50"/>
      <c r="M21" s="50"/>
      <c r="N21" s="50"/>
    </row>
    <row r="22" spans="1:14" s="28" customFormat="1" ht="15.75">
      <c r="A22" s="290" t="s">
        <v>108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</row>
  </sheetData>
  <sheetProtection selectLockedCells="1" selectUnlockedCells="1"/>
  <mergeCells count="3">
    <mergeCell ref="A1:N1"/>
    <mergeCell ref="A20:L20"/>
    <mergeCell ref="A22:N2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E11" sqref="E11"/>
    </sheetView>
  </sheetViews>
  <sheetFormatPr defaultColWidth="11.00390625" defaultRowHeight="12.75"/>
  <cols>
    <col min="1" max="1" width="5.140625" style="0" customWidth="1"/>
    <col min="2" max="2" width="31.28125" style="0" customWidth="1"/>
    <col min="3" max="3" width="25.57421875" style="0" customWidth="1"/>
    <col min="4" max="4" width="5.7109375" style="0" customWidth="1"/>
    <col min="5" max="8" width="10.421875" style="0" customWidth="1"/>
    <col min="9" max="9" width="13.421875" style="0" customWidth="1"/>
    <col min="10" max="10" width="11.57421875" style="0" hidden="1" customWidth="1"/>
    <col min="11" max="11" width="13.421875" style="0" customWidth="1"/>
    <col min="12" max="12" width="13.140625" style="0" customWidth="1"/>
    <col min="13" max="13" width="14.421875" style="0" customWidth="1"/>
    <col min="14" max="14" width="18.28125" style="0" customWidth="1"/>
  </cols>
  <sheetData>
    <row r="1" spans="1:14" s="38" customFormat="1" ht="33.75" customHeight="1">
      <c r="A1" s="288" t="s">
        <v>334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s="55" customFormat="1" ht="81">
      <c r="A2" s="53" t="s">
        <v>0</v>
      </c>
      <c r="B2" s="53" t="s">
        <v>1</v>
      </c>
      <c r="C2" s="54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4" t="s">
        <v>8</v>
      </c>
      <c r="J2" s="54"/>
      <c r="K2" s="54" t="s">
        <v>9</v>
      </c>
      <c r="L2" s="54" t="s">
        <v>10</v>
      </c>
      <c r="M2" s="54" t="s">
        <v>11</v>
      </c>
      <c r="N2" s="54" t="s">
        <v>12</v>
      </c>
    </row>
    <row r="3" spans="1:14" s="55" customFormat="1" ht="32.25" customHeight="1">
      <c r="A3" s="56">
        <v>1</v>
      </c>
      <c r="B3" s="57" t="s">
        <v>109</v>
      </c>
      <c r="C3" s="57"/>
      <c r="D3" s="56" t="s">
        <v>31</v>
      </c>
      <c r="E3" s="57">
        <v>5</v>
      </c>
      <c r="F3" s="57">
        <v>170</v>
      </c>
      <c r="G3" s="57">
        <v>0</v>
      </c>
      <c r="H3" s="58">
        <f>E3+F3+G3</f>
        <v>175</v>
      </c>
      <c r="I3" s="59"/>
      <c r="J3" s="59"/>
      <c r="K3" s="59"/>
      <c r="L3" s="59"/>
      <c r="M3" s="59"/>
      <c r="N3" s="59"/>
    </row>
    <row r="4" spans="1:14" s="55" customFormat="1" ht="32.25" customHeight="1">
      <c r="A4" s="56">
        <f>A3+1</f>
        <v>2</v>
      </c>
      <c r="B4" s="57" t="s">
        <v>110</v>
      </c>
      <c r="C4" s="57"/>
      <c r="D4" s="56" t="s">
        <v>31</v>
      </c>
      <c r="E4" s="57">
        <v>30</v>
      </c>
      <c r="F4" s="57">
        <v>5</v>
      </c>
      <c r="G4" s="57">
        <v>20</v>
      </c>
      <c r="H4" s="58">
        <f>E4+F4+G4</f>
        <v>55</v>
      </c>
      <c r="I4" s="59"/>
      <c r="J4" s="59"/>
      <c r="K4" s="59"/>
      <c r="L4" s="59"/>
      <c r="M4" s="59"/>
      <c r="N4" s="59"/>
    </row>
    <row r="5" spans="1:14" s="55" customFormat="1" ht="35.25" customHeight="1">
      <c r="A5" s="291" t="s">
        <v>99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60">
        <f>SUM(M3:M4)</f>
        <v>0</v>
      </c>
      <c r="N5" s="60">
        <f>SUM(N3:N4)</f>
        <v>0</v>
      </c>
    </row>
    <row r="6" spans="1:14" s="55" customFormat="1" ht="20.25">
      <c r="A6" s="61"/>
      <c r="B6" s="61"/>
      <c r="C6" s="61"/>
      <c r="D6" s="62"/>
      <c r="E6" s="62"/>
      <c r="F6" s="62"/>
      <c r="G6" s="62"/>
      <c r="H6" s="62"/>
      <c r="I6" s="62"/>
      <c r="J6" s="62"/>
      <c r="K6" s="62"/>
      <c r="L6" s="61"/>
      <c r="M6" s="61"/>
      <c r="N6" s="61"/>
    </row>
    <row r="7" spans="1:14" s="64" customFormat="1" ht="20.25">
      <c r="A7" s="63" t="s">
        <v>111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</sheetData>
  <sheetProtection selectLockedCells="1" selectUnlockedCells="1"/>
  <mergeCells count="2">
    <mergeCell ref="A1:N1"/>
    <mergeCell ref="A5:L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8515625" style="0" customWidth="1"/>
    <col min="2" max="2" width="24.57421875" style="0" customWidth="1"/>
    <col min="3" max="3" width="13.8515625" style="0" customWidth="1"/>
    <col min="4" max="11" width="9.00390625" style="0" customWidth="1"/>
    <col min="12" max="12" width="13.28125" style="0" customWidth="1"/>
    <col min="13" max="13" width="11.421875" style="0" customWidth="1"/>
  </cols>
  <sheetData>
    <row r="1" spans="1:13" s="65" customFormat="1" ht="15.75">
      <c r="A1" s="287" t="s">
        <v>335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67" customFormat="1" ht="60">
      <c r="A2" s="66" t="s">
        <v>112</v>
      </c>
      <c r="B2" s="66" t="s">
        <v>113</v>
      </c>
      <c r="C2" s="66" t="s">
        <v>2</v>
      </c>
      <c r="D2" s="66" t="s">
        <v>114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115</v>
      </c>
      <c r="J2" s="66" t="s">
        <v>9</v>
      </c>
      <c r="K2" s="66" t="s">
        <v>116</v>
      </c>
      <c r="L2" s="66" t="s">
        <v>117</v>
      </c>
      <c r="M2" s="66" t="s">
        <v>118</v>
      </c>
    </row>
    <row r="3" spans="1:13" ht="110.25" customHeight="1">
      <c r="A3" s="256">
        <v>1</v>
      </c>
      <c r="B3" s="257" t="s">
        <v>119</v>
      </c>
      <c r="C3" s="256"/>
      <c r="D3" s="256" t="s">
        <v>120</v>
      </c>
      <c r="E3" s="256">
        <v>30</v>
      </c>
      <c r="F3" s="256">
        <v>0</v>
      </c>
      <c r="G3" s="256">
        <v>0</v>
      </c>
      <c r="H3" s="66">
        <f aca="true" t="shared" si="0" ref="H3:H9">E3+F3+G3</f>
        <v>30</v>
      </c>
      <c r="I3" s="258"/>
      <c r="J3" s="258"/>
      <c r="K3" s="258"/>
      <c r="L3" s="258"/>
      <c r="M3" s="259"/>
    </row>
    <row r="4" spans="1:13" ht="177" customHeight="1">
      <c r="A4" s="256">
        <v>2</v>
      </c>
      <c r="B4" s="257" t="s">
        <v>121</v>
      </c>
      <c r="C4" s="256"/>
      <c r="D4" s="256" t="s">
        <v>120</v>
      </c>
      <c r="E4" s="256">
        <v>250</v>
      </c>
      <c r="F4" s="256">
        <v>0</v>
      </c>
      <c r="G4" s="256">
        <v>0</v>
      </c>
      <c r="H4" s="66">
        <f t="shared" si="0"/>
        <v>250</v>
      </c>
      <c r="I4" s="258"/>
      <c r="J4" s="258"/>
      <c r="K4" s="258"/>
      <c r="L4" s="258"/>
      <c r="M4" s="259"/>
    </row>
    <row r="5" spans="1:13" ht="170.25" customHeight="1">
      <c r="A5" s="256">
        <v>3</v>
      </c>
      <c r="B5" s="257" t="s">
        <v>122</v>
      </c>
      <c r="C5" s="256"/>
      <c r="D5" s="256" t="s">
        <v>120</v>
      </c>
      <c r="E5" s="256">
        <v>100</v>
      </c>
      <c r="F5" s="256">
        <v>0</v>
      </c>
      <c r="G5" s="256">
        <v>0</v>
      </c>
      <c r="H5" s="66">
        <f t="shared" si="0"/>
        <v>100</v>
      </c>
      <c r="I5" s="258"/>
      <c r="J5" s="258"/>
      <c r="K5" s="258"/>
      <c r="L5" s="258"/>
      <c r="M5" s="259"/>
    </row>
    <row r="6" spans="1:13" ht="42.75">
      <c r="A6" s="256">
        <v>4</v>
      </c>
      <c r="B6" s="257" t="s">
        <v>123</v>
      </c>
      <c r="C6" s="256"/>
      <c r="D6" s="256" t="s">
        <v>124</v>
      </c>
      <c r="E6" s="256">
        <v>150</v>
      </c>
      <c r="F6" s="256">
        <v>0</v>
      </c>
      <c r="G6" s="256">
        <v>0</v>
      </c>
      <c r="H6" s="66">
        <f t="shared" si="0"/>
        <v>150</v>
      </c>
      <c r="I6" s="258"/>
      <c r="J6" s="258"/>
      <c r="K6" s="258"/>
      <c r="L6" s="258"/>
      <c r="M6" s="259"/>
    </row>
    <row r="7" spans="1:13" ht="42.75">
      <c r="A7" s="256">
        <v>5</v>
      </c>
      <c r="B7" s="257" t="s">
        <v>125</v>
      </c>
      <c r="C7" s="256"/>
      <c r="D7" s="256" t="s">
        <v>126</v>
      </c>
      <c r="E7" s="256">
        <v>50</v>
      </c>
      <c r="F7" s="256">
        <v>0</v>
      </c>
      <c r="G7" s="256">
        <v>10</v>
      </c>
      <c r="H7" s="66">
        <f t="shared" si="0"/>
        <v>60</v>
      </c>
      <c r="I7" s="258"/>
      <c r="J7" s="258"/>
      <c r="K7" s="258"/>
      <c r="L7" s="258"/>
      <c r="M7" s="259"/>
    </row>
    <row r="8" spans="1:13" ht="57">
      <c r="A8" s="260">
        <v>6</v>
      </c>
      <c r="B8" s="261" t="s">
        <v>127</v>
      </c>
      <c r="C8" s="260"/>
      <c r="D8" s="260" t="s">
        <v>14</v>
      </c>
      <c r="E8" s="260">
        <v>50</v>
      </c>
      <c r="F8" s="260">
        <v>0</v>
      </c>
      <c r="G8" s="260">
        <v>40</v>
      </c>
      <c r="H8" s="262">
        <f t="shared" si="0"/>
        <v>90</v>
      </c>
      <c r="I8" s="263"/>
      <c r="J8" s="263"/>
      <c r="K8" s="263"/>
      <c r="L8" s="263"/>
      <c r="M8" s="259"/>
    </row>
    <row r="9" spans="1:13" ht="35.25" customHeight="1">
      <c r="A9" s="264">
        <v>7</v>
      </c>
      <c r="B9" s="265" t="s">
        <v>128</v>
      </c>
      <c r="C9" s="264"/>
      <c r="D9" s="264" t="s">
        <v>14</v>
      </c>
      <c r="E9" s="264">
        <v>15</v>
      </c>
      <c r="F9" s="264">
        <v>0</v>
      </c>
      <c r="G9" s="264">
        <v>0</v>
      </c>
      <c r="H9" s="266">
        <f t="shared" si="0"/>
        <v>15</v>
      </c>
      <c r="I9" s="267"/>
      <c r="J9" s="267"/>
      <c r="K9" s="267"/>
      <c r="L9" s="267"/>
      <c r="M9" s="259"/>
    </row>
    <row r="10" spans="1:13" ht="24" customHeight="1">
      <c r="A10" s="292" t="s">
        <v>92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68">
        <f>SUM(L3:L9)</f>
        <v>0</v>
      </c>
      <c r="M10" s="269">
        <f>SUM(M3:M9)</f>
        <v>0</v>
      </c>
    </row>
  </sheetData>
  <sheetProtection selectLockedCells="1" selectUnlockedCells="1"/>
  <mergeCells count="2">
    <mergeCell ref="A1:M1"/>
    <mergeCell ref="A10:K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3" sqref="I3:N3"/>
    </sheetView>
  </sheetViews>
  <sheetFormatPr defaultColWidth="11.00390625" defaultRowHeight="12.75"/>
  <cols>
    <col min="1" max="1" width="5.57421875" style="0" customWidth="1"/>
    <col min="2" max="2" width="32.7109375" style="0" customWidth="1"/>
    <col min="3" max="3" width="12.57421875" style="0" customWidth="1"/>
    <col min="4" max="4" width="6.140625" style="0" customWidth="1"/>
    <col min="5" max="6" width="10.421875" style="0" customWidth="1"/>
    <col min="7" max="7" width="13.7109375" style="0" customWidth="1"/>
    <col min="8" max="8" width="21.28125" style="0" customWidth="1"/>
    <col min="9" max="9" width="12.57421875" style="0" customWidth="1"/>
    <col min="10" max="10" width="11.57421875" style="0" hidden="1" customWidth="1"/>
    <col min="11" max="11" width="12.28125" style="0" customWidth="1"/>
    <col min="12" max="12" width="14.421875" style="0" customWidth="1"/>
    <col min="13" max="13" width="15.57421875" style="0" customWidth="1"/>
    <col min="14" max="14" width="21.28125" style="0" customWidth="1"/>
  </cols>
  <sheetData>
    <row r="1" spans="1:14" s="128" customFormat="1" ht="32.25" customHeight="1">
      <c r="A1" s="293" t="s">
        <v>336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73" customFormat="1" ht="53.25" customHeight="1">
      <c r="A2" s="71" t="s">
        <v>0</v>
      </c>
      <c r="B2" s="71" t="s">
        <v>1</v>
      </c>
      <c r="C2" s="72" t="s">
        <v>2</v>
      </c>
      <c r="D2" s="71" t="s">
        <v>3</v>
      </c>
      <c r="E2" s="71" t="s">
        <v>130</v>
      </c>
      <c r="F2" s="71" t="s">
        <v>131</v>
      </c>
      <c r="G2" s="71" t="s">
        <v>132</v>
      </c>
      <c r="H2" s="71" t="s">
        <v>7</v>
      </c>
      <c r="I2" s="72" t="s">
        <v>8</v>
      </c>
      <c r="J2" s="72"/>
      <c r="K2" s="72" t="s">
        <v>9</v>
      </c>
      <c r="L2" s="72" t="s">
        <v>10</v>
      </c>
      <c r="M2" s="72" t="s">
        <v>11</v>
      </c>
      <c r="N2" s="72" t="s">
        <v>12</v>
      </c>
    </row>
    <row r="3" spans="1:14" s="77" customFormat="1" ht="54" customHeight="1">
      <c r="A3" s="74">
        <v>1</v>
      </c>
      <c r="B3" s="46" t="s">
        <v>133</v>
      </c>
      <c r="C3" s="75"/>
      <c r="D3" s="76" t="s">
        <v>134</v>
      </c>
      <c r="E3" s="76">
        <v>40</v>
      </c>
      <c r="F3" s="76">
        <v>60</v>
      </c>
      <c r="G3" s="76">
        <v>12</v>
      </c>
      <c r="H3" s="176">
        <f>G3+F3+E3</f>
        <v>112</v>
      </c>
      <c r="I3" s="177"/>
      <c r="J3" s="177"/>
      <c r="K3" s="177"/>
      <c r="L3" s="178"/>
      <c r="M3" s="178"/>
      <c r="N3" s="177"/>
    </row>
    <row r="4" spans="1:14" s="1" customFormat="1" ht="27.75" customHeight="1">
      <c r="A4" s="294" t="s">
        <v>92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78">
        <f>SUM(M3)</f>
        <v>0</v>
      </c>
      <c r="N4" s="79">
        <f>SUM(N3)</f>
        <v>0</v>
      </c>
    </row>
    <row r="5" s="80" customFormat="1" ht="12.75"/>
    <row r="6" s="80" customFormat="1" ht="12.75"/>
    <row r="7" spans="1:4" s="83" customFormat="1" ht="18">
      <c r="A7" s="81"/>
      <c r="B7" s="82" t="s">
        <v>135</v>
      </c>
      <c r="C7" s="81"/>
      <c r="D7" s="81"/>
    </row>
    <row r="8" spans="1:13" ht="12.75">
      <c r="A8" s="70"/>
      <c r="B8" s="70" t="s">
        <v>77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</sheetData>
  <sheetProtection selectLockedCells="1" selectUnlockedCells="1"/>
  <mergeCells count="2">
    <mergeCell ref="A1:N1"/>
    <mergeCell ref="A4:L4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="75" zoomScaleNormal="75" zoomScalePageLayoutView="0" workbookViewId="0" topLeftCell="A1">
      <selection activeCell="I3" sqref="I3:N4"/>
    </sheetView>
  </sheetViews>
  <sheetFormatPr defaultColWidth="11.00390625" defaultRowHeight="12.75"/>
  <cols>
    <col min="1" max="1" width="5.00390625" style="0" customWidth="1"/>
    <col min="2" max="2" width="27.57421875" style="0" customWidth="1"/>
    <col min="3" max="3" width="13.8515625" style="0" customWidth="1"/>
    <col min="4" max="4" width="5.8515625" style="0" customWidth="1"/>
    <col min="5" max="7" width="9.28125" style="0" customWidth="1"/>
    <col min="8" max="8" width="9.28125" style="1" customWidth="1"/>
    <col min="9" max="9" width="12.8515625" style="0" customWidth="1"/>
    <col min="10" max="10" width="11.57421875" style="0" hidden="1" customWidth="1"/>
    <col min="11" max="11" width="13.140625" style="0" customWidth="1"/>
    <col min="12" max="12" width="14.421875" style="0" customWidth="1"/>
    <col min="13" max="13" width="16.00390625" style="0" customWidth="1"/>
    <col min="14" max="14" width="19.00390625" style="0" customWidth="1"/>
  </cols>
  <sheetData>
    <row r="1" spans="1:14" s="110" customFormat="1" ht="36.75" customHeight="1">
      <c r="A1" s="295" t="s">
        <v>337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73" customFormat="1" ht="72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 t="s">
        <v>9</v>
      </c>
      <c r="L2" s="40" t="s">
        <v>10</v>
      </c>
      <c r="M2" s="40" t="s">
        <v>11</v>
      </c>
      <c r="N2" s="40" t="s">
        <v>12</v>
      </c>
    </row>
    <row r="3" spans="1:14" s="73" customFormat="1" ht="44.25" customHeight="1">
      <c r="A3" s="85">
        <v>1</v>
      </c>
      <c r="B3" s="86" t="s">
        <v>136</v>
      </c>
      <c r="C3" s="86"/>
      <c r="D3" s="87" t="s">
        <v>134</v>
      </c>
      <c r="E3" s="88">
        <v>350</v>
      </c>
      <c r="F3" s="88">
        <v>60</v>
      </c>
      <c r="G3" s="88">
        <v>100</v>
      </c>
      <c r="H3" s="89">
        <f>E3+F3+G3</f>
        <v>510</v>
      </c>
      <c r="I3" s="90"/>
      <c r="J3" s="90"/>
      <c r="K3" s="90"/>
      <c r="L3" s="91"/>
      <c r="M3" s="90"/>
      <c r="N3" s="90"/>
    </row>
    <row r="4" spans="1:14" s="73" customFormat="1" ht="35.25" customHeight="1">
      <c r="A4" s="92">
        <v>2</v>
      </c>
      <c r="B4" s="93" t="s">
        <v>137</v>
      </c>
      <c r="C4" s="93"/>
      <c r="D4" s="74" t="s">
        <v>134</v>
      </c>
      <c r="E4" s="94">
        <v>0</v>
      </c>
      <c r="F4" s="88">
        <v>20</v>
      </c>
      <c r="G4" s="88">
        <v>100</v>
      </c>
      <c r="H4" s="89">
        <f>E4+F4+G4</f>
        <v>120</v>
      </c>
      <c r="I4" s="44"/>
      <c r="J4" s="44"/>
      <c r="K4" s="90"/>
      <c r="L4" s="91"/>
      <c r="M4" s="90"/>
      <c r="N4" s="90"/>
    </row>
    <row r="5" spans="1:14" s="65" customFormat="1" ht="33" customHeight="1">
      <c r="A5" s="296" t="s">
        <v>138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95">
        <f>SUM(M3:M4)</f>
        <v>0</v>
      </c>
      <c r="N5" s="78">
        <f>SUM(N3:N4)</f>
        <v>0</v>
      </c>
    </row>
  </sheetData>
  <sheetProtection selectLockedCells="1" selectUnlockedCells="1"/>
  <mergeCells count="2">
    <mergeCell ref="A1:N1"/>
    <mergeCell ref="A5:L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2019-01-15T10:10:43Z</cp:lastPrinted>
  <dcterms:created xsi:type="dcterms:W3CDTF">2018-11-26T09:12:45Z</dcterms:created>
  <dcterms:modified xsi:type="dcterms:W3CDTF">2019-02-22T08:14:27Z</dcterms:modified>
  <cp:category/>
  <cp:version/>
  <cp:contentType/>
  <cp:contentStatus/>
</cp:coreProperties>
</file>