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4\06 CADO i płyny do hemodializ\SWZ\"/>
    </mc:Choice>
  </mc:AlternateContent>
  <xr:revisionPtr revIDLastSave="0" documentId="13_ncr:1_{F0F6AF89-C5B7-4E4B-A558-B051BB0E2EC6}" xr6:coauthVersionLast="47" xr6:coauthVersionMax="47" xr10:uidLastSave="{00000000-0000-0000-0000-000000000000}"/>
  <bookViews>
    <workbookView xWindow="5625" yWindow="240" windowWidth="17640" windowHeight="14535" xr2:uid="{94589768-8B6E-4250-8B73-2AF68ED508E0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F45" i="2"/>
  <c r="E45" i="2"/>
  <c r="E17" i="2"/>
  <c r="F17" i="2" s="1"/>
  <c r="E16" i="2"/>
  <c r="F16" i="2" s="1"/>
  <c r="E15" i="2"/>
  <c r="E13" i="2"/>
  <c r="F13" i="2" s="1"/>
  <c r="G13" i="2" s="1"/>
  <c r="E12" i="2"/>
  <c r="E11" i="2"/>
  <c r="E10" i="2"/>
  <c r="F10" i="2" s="1"/>
  <c r="G10" i="2" s="1"/>
  <c r="E14" i="2"/>
  <c r="F14" i="2" s="1"/>
  <c r="G14" i="2" s="1"/>
  <c r="E9" i="2"/>
  <c r="E8" i="2"/>
  <c r="E7" i="2"/>
  <c r="F7" i="2" s="1"/>
  <c r="G7" i="2" s="1"/>
  <c r="E6" i="2"/>
  <c r="E5" i="2"/>
  <c r="F5" i="2" s="1"/>
  <c r="E18" i="2" l="1"/>
  <c r="G16" i="2"/>
  <c r="G17" i="2"/>
  <c r="F15" i="2"/>
  <c r="G15" i="2" s="1"/>
  <c r="F12" i="2"/>
  <c r="G12" i="2" s="1"/>
  <c r="F11" i="2"/>
  <c r="G11" i="2" s="1"/>
  <c r="G5" i="2"/>
  <c r="F9" i="2"/>
  <c r="G9" i="2" s="1"/>
  <c r="F6" i="2"/>
  <c r="G6" i="2" s="1"/>
  <c r="F8" i="2"/>
  <c r="G8" i="2" s="1"/>
  <c r="F18" i="2" l="1"/>
  <c r="G18" i="2" l="1"/>
</calcChain>
</file>

<file path=xl/sharedStrings.xml><?xml version="1.0" encoding="utf-8"?>
<sst xmlns="http://schemas.openxmlformats.org/spreadsheetml/2006/main" count="85" uniqueCount="64">
  <si>
    <t>1.</t>
  </si>
  <si>
    <t>2.</t>
  </si>
  <si>
    <t>ZADANIE NR 1</t>
  </si>
  <si>
    <t>Wartość netto</t>
  </si>
  <si>
    <t>Wartość brutto</t>
  </si>
  <si>
    <t>Lp.</t>
  </si>
  <si>
    <t>Asortyment</t>
  </si>
  <si>
    <t>Ilość</t>
  </si>
  <si>
    <t>sztuk</t>
  </si>
  <si>
    <t>Cena netto</t>
  </si>
  <si>
    <t>Kwota VAT</t>
  </si>
  <si>
    <t>3.</t>
  </si>
  <si>
    <t>4.</t>
  </si>
  <si>
    <t>5.</t>
  </si>
  <si>
    <t>Adapter tytanowy</t>
  </si>
  <si>
    <t>6.</t>
  </si>
  <si>
    <t>7.</t>
  </si>
  <si>
    <t>8.</t>
  </si>
  <si>
    <t>9.</t>
  </si>
  <si>
    <t>Wartość ogółem</t>
  </si>
  <si>
    <t>10.</t>
  </si>
  <si>
    <t>11.</t>
  </si>
  <si>
    <t>Dzierżawa cyklera( 1 sztuka)</t>
  </si>
  <si>
    <t>Dzierżawa podgrzewacza płynów ( 3 szuki)</t>
  </si>
  <si>
    <t>Worki CADO z płynem dializacyjnym dwukomorowe buforowane mleczanem i dwuwęglanem, pH 7,4, objętość 2 L, stężenie Ca 1,25 mmol/l, stężenie glukozy 1,36%, 2,27%, 3,86% w zależności od potrzeb.</t>
  </si>
  <si>
    <t>Worki CADO z płynem dializacyjnym zawierającym ikodekstrynę-ob. 2,0 l</t>
  </si>
  <si>
    <t>Nakrętka dezynfekująca ( mini cup)</t>
  </si>
  <si>
    <t>Dren łączący z zaciskiem skrętnym( transfer-set)</t>
  </si>
  <si>
    <t>Płyn do dezynfekcji rąk (500ml)</t>
  </si>
  <si>
    <t>Płyn do dezynfekcji skóry (poj.250 ml)</t>
  </si>
  <si>
    <t xml:space="preserve">Plyn do dezynfekcji powierzchni </t>
  </si>
  <si>
    <t>zaciski Clamp</t>
  </si>
  <si>
    <t xml:space="preserve">Cewnik do dializy otrzewnowej  2 mankietowy 57 cm  </t>
  </si>
  <si>
    <t>12.</t>
  </si>
  <si>
    <t>13.</t>
  </si>
  <si>
    <t>Zestaw Batista  x 20 szt.</t>
  </si>
  <si>
    <t>Koszt miesięcznej dzierżawy będzie naliczany na podstawie aktualnego stanu zapotrzebowania ze strony zamawiającego na koniec danego miesiąca</t>
  </si>
  <si>
    <r>
      <t>Składnik A</t>
    </r>
    <r>
      <rPr>
        <b/>
        <sz val="11"/>
        <rFont val="Calibri"/>
        <family val="2"/>
        <charset val="238"/>
      </rPr>
      <t>:</t>
    </r>
  </si>
  <si>
    <t>Nazwa składnika</t>
  </si>
  <si>
    <t xml:space="preserve">Ilość </t>
  </si>
  <si>
    <t xml:space="preserve">Ilość składnika A </t>
  </si>
  <si>
    <t>Kwota</t>
  </si>
  <si>
    <t>Wartość</t>
  </si>
  <si>
    <t>1 rok</t>
  </si>
  <si>
    <t>w PLN</t>
  </si>
  <si>
    <t>VAT</t>
  </si>
  <si>
    <t>brutto</t>
  </si>
  <si>
    <t>W PLN</t>
  </si>
  <si>
    <t>Na 140-145 mmol/l</t>
  </si>
  <si>
    <t>K 0-3 mmol/l</t>
  </si>
  <si>
    <t>Ca 1,25-1,5 mmol/l</t>
  </si>
  <si>
    <t>Mg 05mmol/l</t>
  </si>
  <si>
    <t>Cl 100-110 mmol/l</t>
  </si>
  <si>
    <t>opcjonalnie : stężenie glukozy 0 g i 1 g</t>
  </si>
  <si>
    <r>
      <t>Składnik B</t>
    </r>
    <r>
      <rPr>
        <sz val="11"/>
        <rFont val="Calibri"/>
        <family val="2"/>
        <charset val="238"/>
      </rPr>
      <t>:</t>
    </r>
  </si>
  <si>
    <r>
      <t>Lp</t>
    </r>
    <r>
      <rPr>
        <sz val="11"/>
        <rFont val="Calibri"/>
        <family val="2"/>
        <charset val="238"/>
      </rPr>
      <t>.</t>
    </r>
  </si>
  <si>
    <t xml:space="preserve">Ilość składnika B </t>
  </si>
  <si>
    <t>NaHCO3 – 8,4%</t>
  </si>
  <si>
    <t xml:space="preserve">uwaga: Aparaty do hemodializy pracują w systemie  SoftPack </t>
  </si>
  <si>
    <t xml:space="preserve"> </t>
  </si>
  <si>
    <t xml:space="preserve">składnika A na wykonanie 15 000 dializ </t>
  </si>
  <si>
    <t xml:space="preserve">składnika B na wykonanie 15 000 dializ </t>
  </si>
  <si>
    <t>ZADANIE NR 2</t>
  </si>
  <si>
    <t>wartość brutto ogółem (składnik A+B):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</si>
</sst>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ahnschrift Light Condensed"/>
      <family val="2"/>
      <charset val="238"/>
    </font>
    <font>
      <sz val="10"/>
      <color theme="1"/>
      <name val="Calibri"/>
      <family val="2"/>
      <charset val="238"/>
    </font>
    <font>
      <b/>
      <u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justify" vertical="center"/>
    </xf>
    <xf numFmtId="44" fontId="6" fillId="0" borderId="5" xfId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0" fontId="0" fillId="0" borderId="9" xfId="0" applyBorder="1"/>
    <xf numFmtId="4" fontId="0" fillId="2" borderId="11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0" fontId="6" fillId="0" borderId="5" xfId="0" applyFont="1" applyBorder="1" applyAlignment="1">
      <alignment horizontal="justify" vertical="top"/>
    </xf>
    <xf numFmtId="44" fontId="2" fillId="2" borderId="10" xfId="1" applyFont="1" applyFill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right" vertical="center"/>
    </xf>
    <xf numFmtId="44" fontId="6" fillId="0" borderId="15" xfId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0" xfId="0" applyFont="1" applyBorder="1" applyAlignment="1">
      <alignment horizontal="right" vertical="center"/>
    </xf>
    <xf numFmtId="44" fontId="6" fillId="0" borderId="20" xfId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6" xfId="0" applyNumberFormat="1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1FA2-D06E-489C-B6A4-C15D158739D4}">
  <sheetPr>
    <pageSetUpPr fitToPage="1"/>
  </sheetPr>
  <dimension ref="A2:H47"/>
  <sheetViews>
    <sheetView tabSelected="1" topLeftCell="A34" workbookViewId="0">
      <selection activeCell="C48" sqref="C48:H48"/>
    </sheetView>
  </sheetViews>
  <sheetFormatPr defaultRowHeight="15" x14ac:dyDescent="0.25"/>
  <cols>
    <col min="1" max="1" width="5.140625" customWidth="1"/>
    <col min="2" max="2" width="40.42578125" customWidth="1"/>
    <col min="3" max="3" width="16.7109375" customWidth="1"/>
    <col min="4" max="4" width="15.7109375" customWidth="1"/>
    <col min="5" max="5" width="17.28515625" customWidth="1"/>
    <col min="6" max="6" width="14.28515625" customWidth="1"/>
    <col min="7" max="7" width="16.5703125" customWidth="1"/>
  </cols>
  <sheetData>
    <row r="2" spans="1:7" ht="15.75" thickBot="1" x14ac:dyDescent="0.3">
      <c r="B2" s="1" t="s">
        <v>2</v>
      </c>
    </row>
    <row r="3" spans="1:7" x14ac:dyDescent="0.25">
      <c r="A3" s="59" t="s">
        <v>5</v>
      </c>
      <c r="B3" s="59" t="s">
        <v>6</v>
      </c>
      <c r="C3" s="2" t="s">
        <v>7</v>
      </c>
      <c r="D3" s="59" t="s">
        <v>9</v>
      </c>
      <c r="E3" s="54" t="s">
        <v>3</v>
      </c>
      <c r="F3" s="54" t="s">
        <v>10</v>
      </c>
      <c r="G3" s="54" t="s">
        <v>4</v>
      </c>
    </row>
    <row r="4" spans="1:7" ht="15.75" thickBot="1" x14ac:dyDescent="0.3">
      <c r="A4" s="60"/>
      <c r="B4" s="60"/>
      <c r="C4" s="3" t="s">
        <v>8</v>
      </c>
      <c r="D4" s="60"/>
      <c r="E4" s="55"/>
      <c r="F4" s="55"/>
      <c r="G4" s="55"/>
    </row>
    <row r="5" spans="1:7" ht="63.75" x14ac:dyDescent="0.25">
      <c r="A5" s="28" t="s">
        <v>0</v>
      </c>
      <c r="B5" s="29" t="s">
        <v>24</v>
      </c>
      <c r="C5" s="30">
        <v>1488</v>
      </c>
      <c r="D5" s="31"/>
      <c r="E5" s="31">
        <f t="shared" ref="E5:E17" si="0">C5*D5</f>
        <v>0</v>
      </c>
      <c r="F5" s="31">
        <f>E5*8%</f>
        <v>0</v>
      </c>
      <c r="G5" s="32">
        <f>E5+F5</f>
        <v>0</v>
      </c>
    </row>
    <row r="6" spans="1:7" ht="25.5" x14ac:dyDescent="0.25">
      <c r="A6" s="33" t="s">
        <v>1</v>
      </c>
      <c r="B6" s="25" t="s">
        <v>25</v>
      </c>
      <c r="C6" s="4">
        <v>300</v>
      </c>
      <c r="D6" s="6"/>
      <c r="E6" s="6">
        <f t="shared" si="0"/>
        <v>0</v>
      </c>
      <c r="F6" s="6">
        <f t="shared" ref="F6:F14" si="1">E6*8%</f>
        <v>0</v>
      </c>
      <c r="G6" s="34">
        <f t="shared" ref="G6:G18" si="2">E6+F6</f>
        <v>0</v>
      </c>
    </row>
    <row r="7" spans="1:7" x14ac:dyDescent="0.25">
      <c r="A7" s="33" t="s">
        <v>11</v>
      </c>
      <c r="B7" s="5" t="s">
        <v>26</v>
      </c>
      <c r="C7" s="4">
        <v>1500</v>
      </c>
      <c r="D7" s="6"/>
      <c r="E7" s="6">
        <f t="shared" si="0"/>
        <v>0</v>
      </c>
      <c r="F7" s="6">
        <f t="shared" si="1"/>
        <v>0</v>
      </c>
      <c r="G7" s="34">
        <f t="shared" si="2"/>
        <v>0</v>
      </c>
    </row>
    <row r="8" spans="1:7" x14ac:dyDescent="0.25">
      <c r="A8" s="33" t="s">
        <v>12</v>
      </c>
      <c r="B8" s="5" t="s">
        <v>27</v>
      </c>
      <c r="C8" s="4">
        <v>4</v>
      </c>
      <c r="D8" s="6"/>
      <c r="E8" s="6">
        <f t="shared" si="0"/>
        <v>0</v>
      </c>
      <c r="F8" s="6">
        <f t="shared" si="1"/>
        <v>0</v>
      </c>
      <c r="G8" s="34">
        <f t="shared" si="2"/>
        <v>0</v>
      </c>
    </row>
    <row r="9" spans="1:7" x14ac:dyDescent="0.25">
      <c r="A9" s="33" t="s">
        <v>13</v>
      </c>
      <c r="B9" s="5" t="s">
        <v>35</v>
      </c>
      <c r="C9" s="4">
        <v>12</v>
      </c>
      <c r="D9" s="6"/>
      <c r="E9" s="6">
        <f t="shared" si="0"/>
        <v>0</v>
      </c>
      <c r="F9" s="6">
        <f t="shared" si="1"/>
        <v>0</v>
      </c>
      <c r="G9" s="34">
        <f t="shared" si="2"/>
        <v>0</v>
      </c>
    </row>
    <row r="10" spans="1:7" x14ac:dyDescent="0.25">
      <c r="A10" s="33" t="s">
        <v>15</v>
      </c>
      <c r="B10" s="5" t="s">
        <v>28</v>
      </c>
      <c r="C10" s="4">
        <v>12</v>
      </c>
      <c r="D10" s="6"/>
      <c r="E10" s="6">
        <f t="shared" si="0"/>
        <v>0</v>
      </c>
      <c r="F10" s="6">
        <f t="shared" ref="F10:F13" si="3">E10*8%</f>
        <v>0</v>
      </c>
      <c r="G10" s="34">
        <f t="shared" ref="G10:G13" si="4">E10+F10</f>
        <v>0</v>
      </c>
    </row>
    <row r="11" spans="1:7" x14ac:dyDescent="0.25">
      <c r="A11" s="33" t="s">
        <v>16</v>
      </c>
      <c r="B11" s="5" t="s">
        <v>29</v>
      </c>
      <c r="C11" s="4">
        <v>12</v>
      </c>
      <c r="D11" s="6"/>
      <c r="E11" s="6">
        <f t="shared" si="0"/>
        <v>0</v>
      </c>
      <c r="F11" s="6">
        <f t="shared" si="3"/>
        <v>0</v>
      </c>
      <c r="G11" s="34">
        <f t="shared" si="4"/>
        <v>0</v>
      </c>
    </row>
    <row r="12" spans="1:7" x14ac:dyDescent="0.25">
      <c r="A12" s="33" t="s">
        <v>17</v>
      </c>
      <c r="B12" s="5" t="s">
        <v>14</v>
      </c>
      <c r="C12" s="4">
        <v>2</v>
      </c>
      <c r="D12" s="6"/>
      <c r="E12" s="6">
        <f t="shared" si="0"/>
        <v>0</v>
      </c>
      <c r="F12" s="6">
        <f t="shared" si="3"/>
        <v>0</v>
      </c>
      <c r="G12" s="34">
        <f t="shared" si="4"/>
        <v>0</v>
      </c>
    </row>
    <row r="13" spans="1:7" x14ac:dyDescent="0.25">
      <c r="A13" s="33" t="s">
        <v>18</v>
      </c>
      <c r="B13" s="5" t="s">
        <v>30</v>
      </c>
      <c r="C13" s="4">
        <v>12</v>
      </c>
      <c r="D13" s="6"/>
      <c r="E13" s="6">
        <f t="shared" si="0"/>
        <v>0</v>
      </c>
      <c r="F13" s="6">
        <f t="shared" si="3"/>
        <v>0</v>
      </c>
      <c r="G13" s="34">
        <f t="shared" si="4"/>
        <v>0</v>
      </c>
    </row>
    <row r="14" spans="1:7" x14ac:dyDescent="0.25">
      <c r="A14" s="33" t="s">
        <v>20</v>
      </c>
      <c r="B14" s="5" t="s">
        <v>31</v>
      </c>
      <c r="C14" s="4">
        <v>24</v>
      </c>
      <c r="D14" s="6"/>
      <c r="E14" s="6">
        <f t="shared" si="0"/>
        <v>0</v>
      </c>
      <c r="F14" s="6">
        <f t="shared" si="1"/>
        <v>0</v>
      </c>
      <c r="G14" s="34">
        <f t="shared" si="2"/>
        <v>0</v>
      </c>
    </row>
    <row r="15" spans="1:7" ht="25.5" x14ac:dyDescent="0.25">
      <c r="A15" s="33" t="s">
        <v>21</v>
      </c>
      <c r="B15" s="5" t="s">
        <v>32</v>
      </c>
      <c r="C15" s="4">
        <v>1</v>
      </c>
      <c r="D15" s="6"/>
      <c r="E15" s="6">
        <f t="shared" si="0"/>
        <v>0</v>
      </c>
      <c r="F15" s="6">
        <f t="shared" ref="F15" si="5">E15*8%</f>
        <v>0</v>
      </c>
      <c r="G15" s="34">
        <f t="shared" ref="G15" si="6">E15+F15</f>
        <v>0</v>
      </c>
    </row>
    <row r="16" spans="1:7" ht="37.9" customHeight="1" x14ac:dyDescent="0.25">
      <c r="A16" s="33" t="s">
        <v>33</v>
      </c>
      <c r="B16" s="5" t="s">
        <v>22</v>
      </c>
      <c r="C16" s="4">
        <v>12</v>
      </c>
      <c r="D16" s="6"/>
      <c r="E16" s="6">
        <f t="shared" si="0"/>
        <v>0</v>
      </c>
      <c r="F16" s="6">
        <f>E16*23%</f>
        <v>0</v>
      </c>
      <c r="G16" s="34">
        <f t="shared" ref="G16:G17" si="7">E16+F16</f>
        <v>0</v>
      </c>
    </row>
    <row r="17" spans="1:7" ht="37.9" customHeight="1" thickBot="1" x14ac:dyDescent="0.3">
      <c r="A17" s="35" t="s">
        <v>34</v>
      </c>
      <c r="B17" s="36" t="s">
        <v>23</v>
      </c>
      <c r="C17" s="37">
        <v>12</v>
      </c>
      <c r="D17" s="38"/>
      <c r="E17" s="38">
        <f t="shared" si="0"/>
        <v>0</v>
      </c>
      <c r="F17" s="38">
        <f>E17*23%</f>
        <v>0</v>
      </c>
      <c r="G17" s="39">
        <f t="shared" si="7"/>
        <v>0</v>
      </c>
    </row>
    <row r="18" spans="1:7" ht="15.75" thickBot="1" x14ac:dyDescent="0.3">
      <c r="A18" s="56" t="s">
        <v>19</v>
      </c>
      <c r="B18" s="57"/>
      <c r="C18" s="57"/>
      <c r="D18" s="58"/>
      <c r="E18" s="26">
        <f>SUM(E5:E17)</f>
        <v>0</v>
      </c>
      <c r="F18" s="26">
        <f>SUM(F5:F17)</f>
        <v>0</v>
      </c>
      <c r="G18" s="27">
        <f t="shared" si="2"/>
        <v>0</v>
      </c>
    </row>
    <row r="22" spans="1:7" x14ac:dyDescent="0.25">
      <c r="A22" t="s">
        <v>36</v>
      </c>
    </row>
    <row r="24" spans="1:7" x14ac:dyDescent="0.25">
      <c r="B24" s="1" t="s">
        <v>62</v>
      </c>
    </row>
    <row r="26" spans="1:7" ht="15.75" thickBot="1" x14ac:dyDescent="0.3">
      <c r="A26" s="8"/>
      <c r="B26" s="7" t="s">
        <v>37</v>
      </c>
    </row>
    <row r="27" spans="1:7" x14ac:dyDescent="0.25">
      <c r="A27" s="43" t="s">
        <v>5</v>
      </c>
      <c r="B27" s="43" t="s">
        <v>38</v>
      </c>
      <c r="C27" s="9" t="s">
        <v>39</v>
      </c>
      <c r="D27" s="9" t="s">
        <v>40</v>
      </c>
      <c r="E27" s="9" t="s">
        <v>3</v>
      </c>
      <c r="F27" s="9" t="s">
        <v>41</v>
      </c>
      <c r="G27" s="9" t="s">
        <v>42</v>
      </c>
    </row>
    <row r="28" spans="1:7" ht="45" x14ac:dyDescent="0.25">
      <c r="A28" s="44"/>
      <c r="B28" s="44"/>
      <c r="C28" s="10" t="s">
        <v>60</v>
      </c>
      <c r="D28" s="10" t="s">
        <v>43</v>
      </c>
      <c r="E28" s="10" t="s">
        <v>44</v>
      </c>
      <c r="F28" s="10" t="s">
        <v>45</v>
      </c>
      <c r="G28" s="10" t="s">
        <v>46</v>
      </c>
    </row>
    <row r="29" spans="1:7" ht="15.75" thickBot="1" x14ac:dyDescent="0.3">
      <c r="A29" s="45"/>
      <c r="B29" s="45"/>
      <c r="C29" s="11"/>
      <c r="D29" s="12"/>
      <c r="E29" s="12"/>
      <c r="F29" s="12"/>
      <c r="G29" s="13" t="s">
        <v>47</v>
      </c>
    </row>
    <row r="30" spans="1:7" ht="15.75" thickBot="1" x14ac:dyDescent="0.3">
      <c r="A30" s="14" t="s">
        <v>0</v>
      </c>
      <c r="B30" s="15" t="s">
        <v>48</v>
      </c>
      <c r="C30" s="50">
        <v>15000</v>
      </c>
      <c r="D30" s="46"/>
      <c r="E30" s="40"/>
      <c r="F30" s="40"/>
      <c r="G30" s="40"/>
    </row>
    <row r="31" spans="1:7" ht="15.75" thickBot="1" x14ac:dyDescent="0.3">
      <c r="A31" s="14" t="s">
        <v>1</v>
      </c>
      <c r="B31" s="15" t="s">
        <v>49</v>
      </c>
      <c r="C31" s="52"/>
      <c r="D31" s="53"/>
      <c r="E31" s="41"/>
      <c r="F31" s="41"/>
      <c r="G31" s="41"/>
    </row>
    <row r="32" spans="1:7" ht="15.75" thickBot="1" x14ac:dyDescent="0.3">
      <c r="A32" s="14" t="s">
        <v>11</v>
      </c>
      <c r="B32" s="15" t="s">
        <v>50</v>
      </c>
      <c r="C32" s="52"/>
      <c r="D32" s="53"/>
      <c r="E32" s="41"/>
      <c r="F32" s="41"/>
      <c r="G32" s="41"/>
    </row>
    <row r="33" spans="1:8" ht="15.75" thickBot="1" x14ac:dyDescent="0.3">
      <c r="A33" s="14" t="s">
        <v>12</v>
      </c>
      <c r="B33" s="15" t="s">
        <v>51</v>
      </c>
      <c r="C33" s="52"/>
      <c r="D33" s="53"/>
      <c r="E33" s="41"/>
      <c r="F33" s="41"/>
      <c r="G33" s="41"/>
    </row>
    <row r="34" spans="1:8" ht="15.75" thickBot="1" x14ac:dyDescent="0.3">
      <c r="A34" s="14" t="s">
        <v>13</v>
      </c>
      <c r="B34" s="15" t="s">
        <v>52</v>
      </c>
      <c r="C34" s="51"/>
      <c r="D34" s="47"/>
      <c r="E34" s="42"/>
      <c r="F34" s="42"/>
      <c r="G34" s="42"/>
    </row>
    <row r="35" spans="1:8" x14ac:dyDescent="0.25">
      <c r="A35" t="s">
        <v>53</v>
      </c>
    </row>
    <row r="36" spans="1:8" x14ac:dyDescent="0.25">
      <c r="A36" s="16"/>
    </row>
    <row r="38" spans="1:8" ht="15.75" thickBot="1" x14ac:dyDescent="0.3">
      <c r="A38" s="8"/>
      <c r="B38" s="7" t="s">
        <v>54</v>
      </c>
    </row>
    <row r="39" spans="1:8" x14ac:dyDescent="0.25">
      <c r="A39" s="43" t="s">
        <v>55</v>
      </c>
      <c r="B39" s="43" t="s">
        <v>38</v>
      </c>
      <c r="C39" s="9" t="s">
        <v>7</v>
      </c>
      <c r="D39" s="9" t="s">
        <v>56</v>
      </c>
      <c r="E39" s="9" t="s">
        <v>3</v>
      </c>
      <c r="F39" s="9" t="s">
        <v>41</v>
      </c>
      <c r="G39" s="9" t="s">
        <v>42</v>
      </c>
    </row>
    <row r="40" spans="1:8" ht="45" x14ac:dyDescent="0.25">
      <c r="A40" s="44"/>
      <c r="B40" s="44"/>
      <c r="C40" s="10" t="s">
        <v>61</v>
      </c>
      <c r="D40" s="10" t="s">
        <v>43</v>
      </c>
      <c r="E40" s="10" t="s">
        <v>44</v>
      </c>
      <c r="F40" s="10" t="s">
        <v>45</v>
      </c>
      <c r="G40" s="10" t="s">
        <v>46</v>
      </c>
    </row>
    <row r="41" spans="1:8" ht="15.75" thickBot="1" x14ac:dyDescent="0.3">
      <c r="A41" s="45"/>
      <c r="B41" s="45"/>
      <c r="C41" s="12"/>
      <c r="D41" s="12"/>
      <c r="E41" s="12"/>
      <c r="F41" s="12"/>
      <c r="G41" s="13" t="s">
        <v>47</v>
      </c>
    </row>
    <row r="42" spans="1:8" x14ac:dyDescent="0.25">
      <c r="A42" s="46" t="s">
        <v>0</v>
      </c>
      <c r="B42" s="48" t="s">
        <v>57</v>
      </c>
      <c r="C42" s="50">
        <v>15000</v>
      </c>
      <c r="D42" s="46"/>
      <c r="E42" s="40"/>
      <c r="F42" s="40"/>
      <c r="G42" s="40"/>
    </row>
    <row r="43" spans="1:8" ht="15.75" thickBot="1" x14ac:dyDescent="0.3">
      <c r="A43" s="47"/>
      <c r="B43" s="49"/>
      <c r="C43" s="51"/>
      <c r="D43" s="47"/>
      <c r="E43" s="42"/>
      <c r="F43" s="42"/>
      <c r="G43" s="42"/>
    </row>
    <row r="44" spans="1:8" ht="15.75" thickBot="1" x14ac:dyDescent="0.3">
      <c r="A44" s="8"/>
    </row>
    <row r="45" spans="1:8" ht="15.75" thickBot="1" x14ac:dyDescent="0.3">
      <c r="A45" s="19" t="s">
        <v>63</v>
      </c>
      <c r="B45" s="20"/>
      <c r="C45" s="21"/>
      <c r="D45" s="21"/>
      <c r="E45" s="22">
        <f>E30+E42</f>
        <v>0</v>
      </c>
      <c r="F45" s="23">
        <f>F42+F30</f>
        <v>0</v>
      </c>
      <c r="G45" s="24">
        <f>G42+G30</f>
        <v>0</v>
      </c>
    </row>
    <row r="46" spans="1:8" x14ac:dyDescent="0.25">
      <c r="A46" s="17"/>
      <c r="E46" s="17" t="s">
        <v>59</v>
      </c>
      <c r="F46" s="18" t="s">
        <v>59</v>
      </c>
      <c r="G46" t="s">
        <v>59</v>
      </c>
      <c r="H46" t="s">
        <v>59</v>
      </c>
    </row>
    <row r="47" spans="1:8" x14ac:dyDescent="0.25">
      <c r="A47" s="17" t="s">
        <v>58</v>
      </c>
    </row>
  </sheetData>
  <mergeCells count="23">
    <mergeCell ref="F3:F4"/>
    <mergeCell ref="G3:G4"/>
    <mergeCell ref="A18:D18"/>
    <mergeCell ref="A3:A4"/>
    <mergeCell ref="B3:B4"/>
    <mergeCell ref="D3:D4"/>
    <mergeCell ref="E3:E4"/>
    <mergeCell ref="A27:A29"/>
    <mergeCell ref="B27:B29"/>
    <mergeCell ref="C30:C34"/>
    <mergeCell ref="E30:E34"/>
    <mergeCell ref="F30:F34"/>
    <mergeCell ref="D30:D34"/>
    <mergeCell ref="G30:G34"/>
    <mergeCell ref="A39:A41"/>
    <mergeCell ref="B39:B41"/>
    <mergeCell ref="A42:A43"/>
    <mergeCell ref="B42:B43"/>
    <mergeCell ref="C42:C43"/>
    <mergeCell ref="E42:E43"/>
    <mergeCell ref="F42:F43"/>
    <mergeCell ref="G42:G43"/>
    <mergeCell ref="D42:D43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Klaudia Klejc</cp:lastModifiedBy>
  <cp:lastPrinted>2023-12-14T11:25:23Z</cp:lastPrinted>
  <dcterms:created xsi:type="dcterms:W3CDTF">2020-01-07T14:19:35Z</dcterms:created>
  <dcterms:modified xsi:type="dcterms:W3CDTF">2024-01-11T13:40:26Z</dcterms:modified>
</cp:coreProperties>
</file>