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chu\Desktop\"/>
    </mc:Choice>
  </mc:AlternateContent>
  <bookViews>
    <workbookView xWindow="0" yWindow="0" windowWidth="21570" windowHeight="8055"/>
  </bookViews>
  <sheets>
    <sheet name="formularz cen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40" i="1" l="1"/>
  <c r="F39" i="1"/>
  <c r="F38" i="1"/>
  <c r="F37" i="1"/>
  <c r="F36" i="1"/>
  <c r="F30" i="1"/>
  <c r="F29" i="1"/>
  <c r="F28" i="1"/>
  <c r="F27" i="1"/>
  <c r="F26" i="1"/>
  <c r="F25" i="1"/>
  <c r="F20" i="1"/>
  <c r="F13" i="1"/>
  <c r="F12" i="1"/>
  <c r="F11" i="1"/>
  <c r="F10" i="1"/>
  <c r="F9" i="1"/>
  <c r="F8" i="1"/>
  <c r="F7" i="1"/>
  <c r="F6" i="1"/>
  <c r="F31" i="1" l="1"/>
  <c r="F41" i="1"/>
  <c r="F14" i="1"/>
  <c r="D46" i="1" l="1"/>
  <c r="D47" i="1" s="1"/>
  <c r="D48" i="1" s="1"/>
</calcChain>
</file>

<file path=xl/comments1.xml><?xml version="1.0" encoding="utf-8"?>
<comments xmlns="http://schemas.openxmlformats.org/spreadsheetml/2006/main">
  <authors>
    <author>darjac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nazwa jednostki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<sst xmlns="http://schemas.openxmlformats.org/spreadsheetml/2006/main" count="74" uniqueCount="60">
  <si>
    <t>Tabela "A - usługi"</t>
  </si>
  <si>
    <t>Lp</t>
  </si>
  <si>
    <t>rodzaj  usług</t>
  </si>
  <si>
    <t>dodatkowy opis</t>
  </si>
  <si>
    <t>planowana ilość</t>
  </si>
  <si>
    <t>Połączenia do dowolnego operatora na terenie RP</t>
  </si>
  <si>
    <t>usługa przesyłu SMS na terenie RP</t>
  </si>
  <si>
    <t>cena za 1 SMS-a:</t>
  </si>
  <si>
    <t>usługa przesyłu MMS na terenie RP</t>
  </si>
  <si>
    <t>cena za 1 MMS-a:</t>
  </si>
  <si>
    <t>usługa przesyłu danych na terenie RP</t>
  </si>
  <si>
    <t>Połączenia poza granicami RP</t>
  </si>
  <si>
    <t xml:space="preserve">należy podać maksymalną cenę netto stoswaną przez wykoanwcę dla połączeń z krajami UE </t>
  </si>
  <si>
    <t>Usługa przesyłu danych poza granicami RP</t>
  </si>
  <si>
    <t>należy podać maksymalną cenę netto stosowaną przez wykoanwcę dla krajów UE dla przesyłu danych za 1KB.</t>
  </si>
  <si>
    <t>usługa przesyłu SMS poza granicami RP</t>
  </si>
  <si>
    <t>należy podać maksymalną cenę netto stoswaną przez wykoanwcę dla sms-a z krajami UE</t>
  </si>
  <si>
    <t>usługa przesyłu MMS  poza granicami RP</t>
  </si>
  <si>
    <t>należy podać maksymalną cenę netto stoswaną przez wykoanwcę dla mms-a z krajami UE</t>
  </si>
  <si>
    <t>razem</t>
  </si>
  <si>
    <t>Tabela "B - dodatkowe SIM - duplikat"</t>
  </si>
  <si>
    <t>przedmiot dostaw</t>
  </si>
  <si>
    <t>wymiana karty SIM</t>
  </si>
  <si>
    <t>Tabela "C - dostawy"</t>
  </si>
  <si>
    <t>Tabela "D - abonamenty"</t>
  </si>
  <si>
    <t>rodzaj abonamentów</t>
  </si>
  <si>
    <t>Abonament</t>
  </si>
  <si>
    <t>Abonament za usługę Biznes Grupa</t>
  </si>
  <si>
    <t>Abonament za nielimitowaną ilość połączeń z internetem</t>
  </si>
  <si>
    <t>usługa GPRS/UMTS/LTE/5G za pakiet min 25 GB na karcie głosowej</t>
  </si>
  <si>
    <t>cena GPRS/EDGE/UMTS/LTE/5G za pakiet min 25 GB na karcie głosowej</t>
  </si>
  <si>
    <t>usługa GPRS/UMTS/LTE/5G za pakiet min 2 GB na karcie głosowej na terenie UE</t>
  </si>
  <si>
    <t>Razem Tabela "C - dostawy" -  netto PLN</t>
  </si>
  <si>
    <t>cena jednostkowa netto PLN za 1 sztukę w okresie rozliczeniowym</t>
  </si>
  <si>
    <t>cena jednostkowa netto PLN za 1 sztukę</t>
  </si>
  <si>
    <t>cena jednostkowa netto PLN za 1 minutę połączenia  naliczanego w czasie rzeczywistym 1s/1s lub usługę: sms, mms, przesył danych</t>
  </si>
  <si>
    <t>Razem Tabela "D - abonamenty"  -  netto PLN</t>
  </si>
  <si>
    <t>TELEFON 3, Telefon o najnowszych rozwiązania tchnologicznych wg ogólnodostępnego cennika wykonawcy do  2100 zł netto cena bez promocji</t>
  </si>
  <si>
    <t>TELEFON 4, Telefon o najnowszych rozwiązania tchnologicznych wg ogólnodostępnego cennika wykonawcy 2100,01 zł do 5500 zł netto cena bez promocji</t>
  </si>
  <si>
    <t>TELEFON 5,wg ogólnodostępnego cennika wykonawcy do 8000 zł netto cena bez promocji</t>
  </si>
  <si>
    <t>TABLET, 7" i 13" z modemem GSM, o najnowszych rozwiązaniach technologicznych wg ogólnodostępnego cennika wykonawcy do 5000</t>
  </si>
  <si>
    <t>TELEFON 1, wg ogólnodostępnego cennika wykonawcy do 800 zł netto cena bez promocji</t>
  </si>
  <si>
    <t>Razem Tabela "A - usługi" - netto PLN</t>
  </si>
  <si>
    <t>Razem Tabela "B - usługi" - netto PLN</t>
  </si>
  <si>
    <t>wartość netto PLN
[4x5]</t>
  </si>
  <si>
    <t>wartość netto
PLN
[4x5]</t>
  </si>
  <si>
    <t>wartość netto
PLN
[3x4]</t>
  </si>
  <si>
    <t>wartość VAT oferty (23%)</t>
  </si>
  <si>
    <t>cena za wymianę 1 karty SIM (za sztukę)</t>
  </si>
  <si>
    <t>wartość brutto PLN oferty</t>
  </si>
  <si>
    <t>wartość netto PLN oferty [suma tabeli A, B, C, D]</t>
  </si>
  <si>
    <t>cena za 1 minutę rozmowy do dowolnego operatora:</t>
  </si>
  <si>
    <t>cena  jednego okresu rozliczeniowego dla jednej aktywacji</t>
  </si>
  <si>
    <t>cena za 1 aktywację w jednym okresie rozliczeniowym Biznes Grupa Określona w załączniku</t>
  </si>
  <si>
    <t>cena za 1 abonament w jednym okresie rozliczeniowym nielimitowana ilość połączeń dot. internetu w RP z modemów GPRS/EDGE/UMTS/HSDPA/LTE/5G (karta nie przeznaczona do połączeń głosowych</t>
  </si>
  <si>
    <t>TELEFON 2, Telefon o najnowszych rozwiązania tchnologicznych wg ogólnodostępnego cennika wykonawcy do 1900 zł netto cena bez promocji</t>
  </si>
  <si>
    <t>cena przesyłu danych za 1 KB 
(na karcie głosowej)</t>
  </si>
  <si>
    <t>Załącznik nr 3 do wzoru umowy</t>
  </si>
  <si>
    <t>Dokument należy podpisać kwalifikowanym podpisem elektronicznym</t>
  </si>
  <si>
    <t>usługa GPRS/UMTS/LTE/5G za pakiet min 2 GB na karcie głosowej lub karcie transmisji danych na terenie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</si>
</sst>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2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4" fontId="5" fillId="0" borderId="12" xfId="1" applyNumberFormat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1" applyFont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/>
    </xf>
    <xf numFmtId="0" fontId="2" fillId="0" borderId="7" xfId="1" applyFont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4" fontId="2" fillId="0" borderId="7" xfId="1" applyNumberFormat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left" vertical="center" wrapText="1"/>
    </xf>
    <xf numFmtId="4" fontId="5" fillId="0" borderId="5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 applyProtection="1">
      <alignment horizontal="left" vertical="center" wrapText="1"/>
      <protection locked="0"/>
    </xf>
    <xf numFmtId="4" fontId="2" fillId="0" borderId="0" xfId="1" applyNumberFormat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4" fontId="2" fillId="0" borderId="0" xfId="1" applyNumberFormat="1" applyFont="1" applyAlignment="1">
      <alignment horizontal="left" vertical="center" wrapText="1"/>
    </xf>
    <xf numFmtId="4" fontId="2" fillId="0" borderId="0" xfId="1" applyNumberFormat="1" applyFont="1" applyFill="1" applyAlignment="1">
      <alignment horizontal="left" vertical="center" wrapText="1"/>
    </xf>
    <xf numFmtId="0" fontId="2" fillId="0" borderId="6" xfId="1" applyFont="1" applyFill="1" applyBorder="1" applyAlignment="1" applyProtection="1">
      <alignment horizontal="right" vertical="center" wrapText="1"/>
      <protection locked="0"/>
    </xf>
    <xf numFmtId="4" fontId="2" fillId="0" borderId="6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 applyProtection="1">
      <alignment horizontal="right" vertical="center" wrapText="1"/>
      <protection locked="0"/>
    </xf>
    <xf numFmtId="4" fontId="2" fillId="0" borderId="2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 applyProtection="1">
      <alignment horizontal="right" vertical="center" wrapText="1"/>
      <protection locked="0"/>
    </xf>
    <xf numFmtId="3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1" applyFont="1" applyFill="1" applyBorder="1" applyAlignment="1">
      <alignment horizontal="right" vertical="center"/>
    </xf>
    <xf numFmtId="0" fontId="2" fillId="0" borderId="5" xfId="1" applyFont="1" applyFill="1" applyBorder="1" applyAlignment="1" applyProtection="1">
      <alignment horizontal="right" vertical="center" wrapText="1"/>
      <protection locked="0"/>
    </xf>
    <xf numFmtId="0" fontId="2" fillId="2" borderId="11" xfId="1" applyNumberFormat="1" applyFont="1" applyFill="1" applyBorder="1" applyAlignment="1">
      <alignment horizontal="right" vertical="center" wrapText="1"/>
    </xf>
    <xf numFmtId="0" fontId="2" fillId="2" borderId="1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" fontId="2" fillId="0" borderId="7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6" xfId="1" applyNumberFormat="1" applyFon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2" borderId="14" xfId="1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Zeros="0" tabSelected="1" topLeftCell="A34" workbookViewId="0">
      <selection activeCell="B45" sqref="B45"/>
    </sheetView>
  </sheetViews>
  <sheetFormatPr defaultRowHeight="14.25" x14ac:dyDescent="0.2"/>
  <cols>
    <col min="1" max="1" width="3.5703125" style="10" bestFit="1" customWidth="1"/>
    <col min="2" max="2" width="36.28515625" style="10" customWidth="1"/>
    <col min="3" max="3" width="47" style="10" customWidth="1"/>
    <col min="4" max="4" width="33.42578125" style="10" customWidth="1"/>
    <col min="5" max="5" width="11.28515625" style="10" bestFit="1" customWidth="1"/>
    <col min="6" max="6" width="16.140625" style="10" customWidth="1"/>
    <col min="7" max="8" width="9.140625" style="10"/>
    <col min="9" max="9" width="11.28515625" style="10" bestFit="1" customWidth="1"/>
    <col min="10" max="10" width="10.140625" style="10" bestFit="1" customWidth="1"/>
    <col min="11" max="11" width="10.28515625" style="10" bestFit="1" customWidth="1"/>
    <col min="12" max="16384" width="9.140625" style="10"/>
  </cols>
  <sheetData>
    <row r="1" spans="1:9" ht="15" customHeight="1" x14ac:dyDescent="0.2">
      <c r="A1" s="52" t="s">
        <v>57</v>
      </c>
      <c r="B1" s="52"/>
      <c r="C1" s="52"/>
      <c r="D1" s="52"/>
      <c r="E1" s="52"/>
      <c r="F1" s="9"/>
    </row>
    <row r="2" spans="1:9" ht="10.5" customHeight="1" x14ac:dyDescent="0.2">
      <c r="A2" s="11"/>
      <c r="B2" s="11"/>
      <c r="C2" s="11"/>
      <c r="D2" s="11"/>
      <c r="E2" s="11"/>
      <c r="F2" s="9"/>
    </row>
    <row r="3" spans="1:9" x14ac:dyDescent="0.2">
      <c r="A3" s="53" t="s">
        <v>0</v>
      </c>
      <c r="B3" s="54"/>
      <c r="C3" s="54"/>
      <c r="D3" s="54"/>
      <c r="E3" s="54"/>
      <c r="F3" s="9"/>
    </row>
    <row r="4" spans="1:9" ht="71.25" x14ac:dyDescent="0.2">
      <c r="A4" s="1" t="s">
        <v>1</v>
      </c>
      <c r="B4" s="1" t="s">
        <v>2</v>
      </c>
      <c r="C4" s="1" t="s">
        <v>3</v>
      </c>
      <c r="D4" s="1" t="s">
        <v>35</v>
      </c>
      <c r="E4" s="12" t="s">
        <v>4</v>
      </c>
      <c r="F4" s="13" t="s">
        <v>44</v>
      </c>
    </row>
    <row r="5" spans="1:9" ht="15" thickBot="1" x14ac:dyDescent="0.2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</row>
    <row r="6" spans="1:9" ht="29.25" thickTop="1" x14ac:dyDescent="0.2">
      <c r="A6" s="14">
        <v>1</v>
      </c>
      <c r="B6" s="2" t="s">
        <v>5</v>
      </c>
      <c r="C6" s="2" t="s">
        <v>51</v>
      </c>
      <c r="D6" s="35"/>
      <c r="E6" s="47">
        <v>3438528.0000000009</v>
      </c>
      <c r="F6" s="36">
        <f t="shared" ref="F6:F13" si="0">D6*E6</f>
        <v>0</v>
      </c>
    </row>
    <row r="7" spans="1:9" x14ac:dyDescent="0.2">
      <c r="A7" s="15">
        <v>2</v>
      </c>
      <c r="B7" s="3" t="s">
        <v>6</v>
      </c>
      <c r="C7" s="3" t="s">
        <v>7</v>
      </c>
      <c r="D7" s="37"/>
      <c r="E7" s="48">
        <v>1300751.9999999998</v>
      </c>
      <c r="F7" s="38">
        <f t="shared" si="0"/>
        <v>0</v>
      </c>
    </row>
    <row r="8" spans="1:9" x14ac:dyDescent="0.2">
      <c r="A8" s="15">
        <v>3</v>
      </c>
      <c r="B8" s="3" t="s">
        <v>8</v>
      </c>
      <c r="C8" s="3" t="s">
        <v>9</v>
      </c>
      <c r="D8" s="37"/>
      <c r="E8" s="48">
        <v>985535.99999999977</v>
      </c>
      <c r="F8" s="38">
        <f t="shared" si="0"/>
        <v>0</v>
      </c>
    </row>
    <row r="9" spans="1:9" ht="28.5" x14ac:dyDescent="0.2">
      <c r="A9" s="15">
        <v>4</v>
      </c>
      <c r="B9" s="3" t="s">
        <v>10</v>
      </c>
      <c r="C9" s="3" t="s">
        <v>56</v>
      </c>
      <c r="D9" s="37"/>
      <c r="E9" s="48">
        <v>37136832</v>
      </c>
      <c r="F9" s="38">
        <f t="shared" si="0"/>
        <v>0</v>
      </c>
    </row>
    <row r="10" spans="1:9" ht="28.5" x14ac:dyDescent="0.2">
      <c r="A10" s="15">
        <v>5</v>
      </c>
      <c r="B10" s="8" t="s">
        <v>11</v>
      </c>
      <c r="C10" s="3" t="s">
        <v>12</v>
      </c>
      <c r="D10" s="37"/>
      <c r="E10" s="48">
        <v>204096</v>
      </c>
      <c r="F10" s="38">
        <f t="shared" si="0"/>
        <v>0</v>
      </c>
    </row>
    <row r="11" spans="1:9" ht="42.75" x14ac:dyDescent="0.2">
      <c r="A11" s="15">
        <v>6</v>
      </c>
      <c r="B11" s="8" t="s">
        <v>13</v>
      </c>
      <c r="C11" s="3" t="s">
        <v>14</v>
      </c>
      <c r="D11" s="37"/>
      <c r="E11" s="48">
        <v>19334064</v>
      </c>
      <c r="F11" s="38">
        <f t="shared" si="0"/>
        <v>0</v>
      </c>
    </row>
    <row r="12" spans="1:9" ht="28.5" x14ac:dyDescent="0.2">
      <c r="A12" s="15">
        <v>7</v>
      </c>
      <c r="B12" s="3" t="s">
        <v>15</v>
      </c>
      <c r="C12" s="3" t="s">
        <v>16</v>
      </c>
      <c r="D12" s="37"/>
      <c r="E12" s="48">
        <v>241008.00000000003</v>
      </c>
      <c r="F12" s="38">
        <f t="shared" si="0"/>
        <v>0</v>
      </c>
    </row>
    <row r="13" spans="1:9" ht="28.5" x14ac:dyDescent="0.2">
      <c r="A13" s="15">
        <v>8</v>
      </c>
      <c r="B13" s="3" t="s">
        <v>17</v>
      </c>
      <c r="C13" s="3" t="s">
        <v>18</v>
      </c>
      <c r="D13" s="37"/>
      <c r="E13" s="48">
        <v>25320</v>
      </c>
      <c r="F13" s="38">
        <f t="shared" si="0"/>
        <v>0</v>
      </c>
    </row>
    <row r="14" spans="1:9" ht="15.75" customHeight="1" x14ac:dyDescent="0.2">
      <c r="A14" s="55" t="s">
        <v>42</v>
      </c>
      <c r="B14" s="56"/>
      <c r="C14" s="56"/>
      <c r="D14" s="16"/>
      <c r="E14" s="17" t="s">
        <v>19</v>
      </c>
      <c r="F14" s="18">
        <f>SUM(F6:F13)</f>
        <v>0</v>
      </c>
      <c r="I14" s="19"/>
    </row>
    <row r="15" spans="1:9" x14ac:dyDescent="0.2">
      <c r="A15" s="11"/>
      <c r="B15" s="5"/>
      <c r="C15" s="57"/>
      <c r="D15" s="58"/>
      <c r="E15" s="58"/>
      <c r="F15" s="58"/>
    </row>
    <row r="16" spans="1:9" ht="15" customHeight="1" x14ac:dyDescent="0.2">
      <c r="A16" s="53" t="s">
        <v>20</v>
      </c>
      <c r="B16" s="54"/>
      <c r="C16" s="54"/>
      <c r="D16" s="54"/>
      <c r="E16" s="54"/>
      <c r="F16" s="54"/>
    </row>
    <row r="17" spans="1:9" ht="42.75" x14ac:dyDescent="0.2">
      <c r="A17" s="1" t="s">
        <v>1</v>
      </c>
      <c r="B17" s="49" t="s">
        <v>21</v>
      </c>
      <c r="C17" s="1" t="s">
        <v>3</v>
      </c>
      <c r="D17" s="1" t="s">
        <v>34</v>
      </c>
      <c r="E17" s="12" t="s">
        <v>4</v>
      </c>
      <c r="F17" s="13" t="s">
        <v>45</v>
      </c>
    </row>
    <row r="18" spans="1:9" ht="15" thickBot="1" x14ac:dyDescent="0.25">
      <c r="A18" s="43">
        <v>1</v>
      </c>
      <c r="B18" s="43">
        <v>2</v>
      </c>
      <c r="C18" s="43">
        <v>3</v>
      </c>
      <c r="D18" s="43">
        <v>4</v>
      </c>
      <c r="E18" s="43">
        <v>5</v>
      </c>
      <c r="F18" s="44">
        <v>6</v>
      </c>
    </row>
    <row r="19" spans="1:9" ht="15" thickTop="1" x14ac:dyDescent="0.2">
      <c r="A19" s="20">
        <v>1</v>
      </c>
      <c r="B19" s="4" t="s">
        <v>22</v>
      </c>
      <c r="C19" s="21" t="s">
        <v>48</v>
      </c>
      <c r="D19" s="22"/>
      <c r="E19" s="46">
        <v>470</v>
      </c>
      <c r="F19" s="23">
        <f t="shared" ref="F19:F30" si="1">E19*D19</f>
        <v>0</v>
      </c>
    </row>
    <row r="20" spans="1:9" ht="15" x14ac:dyDescent="0.2">
      <c r="A20" s="55" t="s">
        <v>43</v>
      </c>
      <c r="B20" s="56"/>
      <c r="C20" s="56"/>
      <c r="D20" s="24"/>
      <c r="E20" s="25" t="s">
        <v>19</v>
      </c>
      <c r="F20" s="26">
        <f>SUM(F19)</f>
        <v>0</v>
      </c>
    </row>
    <row r="21" spans="1:9" x14ac:dyDescent="0.2">
      <c r="A21" s="11"/>
      <c r="B21" s="5"/>
      <c r="C21" s="5"/>
      <c r="D21" s="5"/>
      <c r="E21" s="27"/>
      <c r="F21" s="28"/>
    </row>
    <row r="22" spans="1:9" ht="15" customHeight="1" x14ac:dyDescent="0.2">
      <c r="A22" s="53" t="s">
        <v>23</v>
      </c>
      <c r="B22" s="54"/>
      <c r="C22" s="54"/>
      <c r="D22" s="54"/>
      <c r="E22" s="54"/>
      <c r="F22" s="54"/>
    </row>
    <row r="23" spans="1:9" ht="42.75" x14ac:dyDescent="0.2">
      <c r="A23" s="1" t="s">
        <v>1</v>
      </c>
      <c r="B23" s="61" t="s">
        <v>21</v>
      </c>
      <c r="C23" s="51"/>
      <c r="D23" s="1" t="s">
        <v>34</v>
      </c>
      <c r="E23" s="12" t="s">
        <v>4</v>
      </c>
      <c r="F23" s="13" t="s">
        <v>46</v>
      </c>
    </row>
    <row r="24" spans="1:9" s="45" customFormat="1" ht="15" thickBot="1" x14ac:dyDescent="0.25">
      <c r="A24" s="43">
        <v>1</v>
      </c>
      <c r="B24" s="59">
        <v>2</v>
      </c>
      <c r="C24" s="60"/>
      <c r="D24" s="43">
        <v>3</v>
      </c>
      <c r="E24" s="43">
        <v>4</v>
      </c>
      <c r="F24" s="44">
        <v>5</v>
      </c>
    </row>
    <row r="25" spans="1:9" ht="33" customHeight="1" thickTop="1" x14ac:dyDescent="0.2">
      <c r="A25" s="15">
        <v>1</v>
      </c>
      <c r="B25" s="50" t="s">
        <v>41</v>
      </c>
      <c r="C25" s="51"/>
      <c r="D25" s="39"/>
      <c r="E25" s="40">
        <v>292</v>
      </c>
      <c r="F25" s="38">
        <f t="shared" si="1"/>
        <v>0</v>
      </c>
    </row>
    <row r="26" spans="1:9" ht="45.75" customHeight="1" x14ac:dyDescent="0.2">
      <c r="A26" s="15">
        <v>2</v>
      </c>
      <c r="B26" s="50" t="s">
        <v>55</v>
      </c>
      <c r="C26" s="51"/>
      <c r="D26" s="39"/>
      <c r="E26" s="40">
        <v>370</v>
      </c>
      <c r="F26" s="38">
        <f t="shared" si="1"/>
        <v>0</v>
      </c>
    </row>
    <row r="27" spans="1:9" ht="45" customHeight="1" x14ac:dyDescent="0.2">
      <c r="A27" s="29">
        <v>3</v>
      </c>
      <c r="B27" s="50" t="s">
        <v>37</v>
      </c>
      <c r="C27" s="51"/>
      <c r="D27" s="39"/>
      <c r="E27" s="40">
        <v>171</v>
      </c>
      <c r="F27" s="38">
        <f t="shared" si="1"/>
        <v>0</v>
      </c>
    </row>
    <row r="28" spans="1:9" ht="44.25" customHeight="1" x14ac:dyDescent="0.2">
      <c r="A28" s="29">
        <v>4</v>
      </c>
      <c r="B28" s="50" t="s">
        <v>38</v>
      </c>
      <c r="C28" s="51"/>
      <c r="D28" s="39"/>
      <c r="E28" s="40">
        <v>60</v>
      </c>
      <c r="F28" s="38">
        <f t="shared" si="1"/>
        <v>0</v>
      </c>
    </row>
    <row r="29" spans="1:9" ht="33.75" customHeight="1" x14ac:dyDescent="0.2">
      <c r="A29" s="29">
        <v>5</v>
      </c>
      <c r="B29" s="50" t="s">
        <v>39</v>
      </c>
      <c r="C29" s="51"/>
      <c r="D29" s="39"/>
      <c r="E29" s="40">
        <v>41</v>
      </c>
      <c r="F29" s="38">
        <f t="shared" si="1"/>
        <v>0</v>
      </c>
    </row>
    <row r="30" spans="1:9" ht="40.5" customHeight="1" x14ac:dyDescent="0.2">
      <c r="A30" s="29">
        <v>6</v>
      </c>
      <c r="B30" s="50" t="s">
        <v>40</v>
      </c>
      <c r="C30" s="51"/>
      <c r="D30" s="39"/>
      <c r="E30" s="40">
        <v>13</v>
      </c>
      <c r="F30" s="38">
        <f t="shared" si="1"/>
        <v>0</v>
      </c>
      <c r="I30" s="19"/>
    </row>
    <row r="31" spans="1:9" ht="15" customHeight="1" x14ac:dyDescent="0.2">
      <c r="A31" s="55" t="s">
        <v>32</v>
      </c>
      <c r="B31" s="56"/>
      <c r="C31" s="56"/>
      <c r="D31" s="16"/>
      <c r="E31" s="17" t="s">
        <v>19</v>
      </c>
      <c r="F31" s="18">
        <f>SUM(F25:F30)</f>
        <v>0</v>
      </c>
    </row>
    <row r="32" spans="1:9" x14ac:dyDescent="0.2">
      <c r="A32" s="11"/>
      <c r="B32" s="5"/>
      <c r="C32" s="57"/>
      <c r="D32" s="58"/>
      <c r="E32" s="58"/>
      <c r="F32" s="58"/>
    </row>
    <row r="33" spans="1:6" ht="15" customHeight="1" x14ac:dyDescent="0.2">
      <c r="A33" s="53" t="s">
        <v>24</v>
      </c>
      <c r="B33" s="54"/>
      <c r="C33" s="54"/>
      <c r="D33" s="54"/>
      <c r="E33" s="54"/>
      <c r="F33" s="54"/>
    </row>
    <row r="34" spans="1:6" ht="42.75" x14ac:dyDescent="0.2">
      <c r="A34" s="1" t="s">
        <v>1</v>
      </c>
      <c r="B34" s="1" t="s">
        <v>25</v>
      </c>
      <c r="C34" s="1" t="s">
        <v>3</v>
      </c>
      <c r="D34" s="1" t="s">
        <v>33</v>
      </c>
      <c r="E34" s="12" t="s">
        <v>4</v>
      </c>
      <c r="F34" s="13" t="s">
        <v>45</v>
      </c>
    </row>
    <row r="35" spans="1:6" s="45" customFormat="1" ht="15" thickBot="1" x14ac:dyDescent="0.25">
      <c r="A35" s="43">
        <v>1</v>
      </c>
      <c r="B35" s="43">
        <v>2</v>
      </c>
      <c r="C35" s="43">
        <v>3</v>
      </c>
      <c r="D35" s="43">
        <v>4</v>
      </c>
      <c r="E35" s="43">
        <v>5</v>
      </c>
      <c r="F35" s="44">
        <v>6</v>
      </c>
    </row>
    <row r="36" spans="1:6" ht="29.25" thickTop="1" x14ac:dyDescent="0.2">
      <c r="A36" s="15">
        <v>1</v>
      </c>
      <c r="B36" s="3" t="s">
        <v>26</v>
      </c>
      <c r="C36" s="3" t="s">
        <v>52</v>
      </c>
      <c r="D36" s="37"/>
      <c r="E36" s="41">
        <v>39912</v>
      </c>
      <c r="F36" s="38">
        <f>E36*D36</f>
        <v>0</v>
      </c>
    </row>
    <row r="37" spans="1:6" ht="42.75" x14ac:dyDescent="0.2">
      <c r="A37" s="15">
        <v>2</v>
      </c>
      <c r="B37" s="3" t="s">
        <v>27</v>
      </c>
      <c r="C37" s="3" t="s">
        <v>53</v>
      </c>
      <c r="D37" s="37"/>
      <c r="E37" s="41">
        <v>39912</v>
      </c>
      <c r="F37" s="38">
        <f>E37*D37</f>
        <v>0</v>
      </c>
    </row>
    <row r="38" spans="1:6" ht="71.25" x14ac:dyDescent="0.2">
      <c r="A38" s="15">
        <v>3</v>
      </c>
      <c r="B38" s="3" t="s">
        <v>28</v>
      </c>
      <c r="C38" s="3" t="s">
        <v>54</v>
      </c>
      <c r="D38" s="37"/>
      <c r="E38" s="41">
        <v>5712</v>
      </c>
      <c r="F38" s="38">
        <f>E38*D38</f>
        <v>0</v>
      </c>
    </row>
    <row r="39" spans="1:6" ht="28.5" x14ac:dyDescent="0.2">
      <c r="A39" s="15">
        <v>4</v>
      </c>
      <c r="B39" s="3" t="s">
        <v>29</v>
      </c>
      <c r="C39" s="3" t="s">
        <v>30</v>
      </c>
      <c r="D39" s="37"/>
      <c r="E39" s="41">
        <v>37584</v>
      </c>
      <c r="F39" s="38">
        <f>D39*E39</f>
        <v>0</v>
      </c>
    </row>
    <row r="40" spans="1:6" ht="57" x14ac:dyDescent="0.2">
      <c r="A40" s="29">
        <v>5</v>
      </c>
      <c r="B40" s="3" t="s">
        <v>59</v>
      </c>
      <c r="C40" s="3" t="s">
        <v>31</v>
      </c>
      <c r="D40" s="42"/>
      <c r="E40" s="41">
        <v>1926</v>
      </c>
      <c r="F40" s="38">
        <f>D40*E40</f>
        <v>0</v>
      </c>
    </row>
    <row r="41" spans="1:6" ht="15" customHeight="1" x14ac:dyDescent="0.2">
      <c r="A41" s="55" t="s">
        <v>36</v>
      </c>
      <c r="B41" s="56"/>
      <c r="C41" s="56"/>
      <c r="D41" s="16"/>
      <c r="E41" s="18" t="s">
        <v>19</v>
      </c>
      <c r="F41" s="18">
        <f>SUM(F36:F40)</f>
        <v>0</v>
      </c>
    </row>
    <row r="42" spans="1:6" x14ac:dyDescent="0.2">
      <c r="A42" s="30"/>
      <c r="B42" s="5"/>
      <c r="C42" s="5"/>
      <c r="D42" s="5"/>
      <c r="E42" s="31"/>
      <c r="F42" s="28"/>
    </row>
    <row r="43" spans="1:6" x14ac:dyDescent="0.2">
      <c r="A43" s="30"/>
      <c r="B43" s="5"/>
      <c r="C43" s="5"/>
      <c r="D43" s="5"/>
      <c r="E43" s="31"/>
      <c r="F43" s="28"/>
    </row>
    <row r="44" spans="1:6" x14ac:dyDescent="0.2">
      <c r="A44" s="9"/>
      <c r="B44" s="9"/>
      <c r="C44" s="9"/>
      <c r="D44" s="9"/>
      <c r="E44" s="9"/>
      <c r="F44" s="9"/>
    </row>
    <row r="45" spans="1:6" x14ac:dyDescent="0.2">
      <c r="A45" s="30"/>
      <c r="B45" s="6"/>
      <c r="D45" s="32"/>
      <c r="E45" s="33"/>
      <c r="F45" s="9"/>
    </row>
    <row r="46" spans="1:6" ht="28.5" x14ac:dyDescent="0.2">
      <c r="A46" s="30"/>
      <c r="B46" s="6"/>
      <c r="C46" s="6" t="s">
        <v>50</v>
      </c>
      <c r="D46" s="7">
        <f>F41+F31+F14+F20</f>
        <v>0</v>
      </c>
      <c r="E46" s="34"/>
      <c r="F46" s="9"/>
    </row>
    <row r="47" spans="1:6" ht="15" x14ac:dyDescent="0.2">
      <c r="A47" s="30"/>
      <c r="B47" s="6"/>
      <c r="C47" s="6" t="s">
        <v>47</v>
      </c>
      <c r="D47" s="7">
        <f>D46*23%</f>
        <v>0</v>
      </c>
      <c r="E47" s="34"/>
      <c r="F47" s="9"/>
    </row>
    <row r="48" spans="1:6" ht="15" x14ac:dyDescent="0.2">
      <c r="C48" s="6" t="s">
        <v>49</v>
      </c>
      <c r="D48" s="7">
        <f>D46+D47</f>
        <v>0</v>
      </c>
    </row>
    <row r="52" spans="1:6" ht="15.75" x14ac:dyDescent="0.25">
      <c r="A52" s="62" t="s">
        <v>58</v>
      </c>
      <c r="B52" s="62"/>
      <c r="C52" s="62"/>
      <c r="D52" s="62"/>
      <c r="E52" s="62"/>
      <c r="F52" s="62"/>
    </row>
  </sheetData>
  <sheetProtection selectLockedCells="1"/>
  <mergeCells count="20">
    <mergeCell ref="A52:F52"/>
    <mergeCell ref="A33:F33"/>
    <mergeCell ref="A41:C41"/>
    <mergeCell ref="B28:C28"/>
    <mergeCell ref="B29:C29"/>
    <mergeCell ref="B30:C30"/>
    <mergeCell ref="A31:C31"/>
    <mergeCell ref="C32:F32"/>
    <mergeCell ref="B27:C27"/>
    <mergeCell ref="A1:E1"/>
    <mergeCell ref="A3:E3"/>
    <mergeCell ref="A14:C14"/>
    <mergeCell ref="C15:F15"/>
    <mergeCell ref="A16:F16"/>
    <mergeCell ref="A20:C20"/>
    <mergeCell ref="B24:C24"/>
    <mergeCell ref="A22:F22"/>
    <mergeCell ref="B23:C23"/>
    <mergeCell ref="B25:C25"/>
    <mergeCell ref="B26:C26"/>
  </mergeCells>
  <pageMargins left="0.11811023622047245" right="0.11811023622047245" top="0.74803149606299213" bottom="0.15748031496062992" header="0.31496062992125984" footer="0.31496062992125984"/>
  <pageSetup paperSize="9" scale="97" fitToHeight="0" orientation="landscape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Jackowski</dc:creator>
  <cp:lastModifiedBy>Magdalena Chudyka</cp:lastModifiedBy>
  <cp:lastPrinted>2022-05-10T10:25:06Z</cp:lastPrinted>
  <dcterms:created xsi:type="dcterms:W3CDTF">2022-03-07T08:28:23Z</dcterms:created>
  <dcterms:modified xsi:type="dcterms:W3CDTF">2022-05-10T10:25:10Z</dcterms:modified>
</cp:coreProperties>
</file>