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8025" activeTab="0"/>
  </bookViews>
  <sheets>
    <sheet name="Arkusz3" sheetId="1" r:id="rId1"/>
  </sheets>
  <definedNames>
    <definedName name="_xlnm._FilterDatabase" localSheetId="0" hidden="1">'Arkusz3'!$A$1:$Q$1</definedName>
  </definedNames>
  <calcPr fullCalcOnLoad="1"/>
</workbook>
</file>

<file path=xl/sharedStrings.xml><?xml version="1.0" encoding="utf-8"?>
<sst xmlns="http://schemas.openxmlformats.org/spreadsheetml/2006/main" count="60" uniqueCount="33">
  <si>
    <t>B. Rawicka</t>
  </si>
  <si>
    <t>Nr</t>
  </si>
  <si>
    <t>/ZP/ Data otrzymania dokumentacji</t>
  </si>
  <si>
    <t>Kwota brutto z inwestorskiego</t>
  </si>
  <si>
    <t>NR postępowania</t>
  </si>
  <si>
    <t>RON</t>
  </si>
  <si>
    <t>gaz</t>
  </si>
  <si>
    <t>Brutto</t>
  </si>
  <si>
    <t>Netto część</t>
  </si>
  <si>
    <t>Nadzór</t>
  </si>
  <si>
    <t>Vivienne A. Krauze</t>
  </si>
  <si>
    <t>X 2016</t>
  </si>
  <si>
    <t xml:space="preserve">Lokal   </t>
  </si>
  <si>
    <t>Euro</t>
  </si>
  <si>
    <t>Kosztorysy</t>
  </si>
  <si>
    <t>Data kosztorysu</t>
  </si>
  <si>
    <t>XI 2016</t>
  </si>
  <si>
    <t>D. Kmieciak</t>
  </si>
  <si>
    <t>07.11.2016</t>
  </si>
  <si>
    <t>P. Ostojski,                      R. Szyszka,                        J. Podobyćko</t>
  </si>
  <si>
    <t>14.11.2016</t>
  </si>
  <si>
    <t>D. Kmieciak,                   R. Szyszka</t>
  </si>
  <si>
    <t>XI.2016</t>
  </si>
  <si>
    <t>12-2016</t>
  </si>
  <si>
    <t>Kwota netto</t>
  </si>
  <si>
    <t>Liczba lokali</t>
  </si>
  <si>
    <t>Liczba lokali              w części</t>
  </si>
  <si>
    <t>Stawka</t>
  </si>
  <si>
    <t>Gmina/Prywatne</t>
  </si>
  <si>
    <t>G</t>
  </si>
  <si>
    <t>P</t>
  </si>
  <si>
    <t>Centrum</t>
  </si>
  <si>
    <t>Zachód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</si>
</sst>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_z_ł"/>
    <numFmt numFmtId="172" formatCode="0.000"/>
    <numFmt numFmtId="173" formatCode="0.0"/>
    <numFmt numFmtId="174" formatCode="0.00000"/>
    <numFmt numFmtId="175" formatCode="0.000000"/>
    <numFmt numFmtId="176" formatCode="0.0000"/>
    <numFmt numFmtId="177" formatCode="[$-415]d\ mmmm\ yyyy"/>
  </numFmts>
  <fonts count="10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Calibri"/>
      <family val="2"/>
    </font>
    <font>
      <sz val="8"/>
      <color indexed="36"/>
      <name val="Calibri"/>
      <family val="2"/>
    </font>
    <font>
      <sz val="8"/>
      <color indexed="17"/>
      <name val="Calibri"/>
      <family val="2"/>
    </font>
    <font>
      <sz val="8"/>
      <color indexed="30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49"/>
      <name val="Calibri"/>
      <family val="2"/>
    </font>
    <font>
      <sz val="8"/>
      <color indexed="5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36"/>
      <name val="Calibri"/>
      <family val="2"/>
    </font>
    <font>
      <b/>
      <sz val="8"/>
      <color indexed="10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49"/>
      <name val="Calibri"/>
      <family val="2"/>
    </font>
    <font>
      <b/>
      <sz val="11"/>
      <color indexed="60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b/>
      <sz val="11"/>
      <color indexed="48"/>
      <name val="Calibri"/>
      <family val="2"/>
    </font>
    <font>
      <b/>
      <sz val="11"/>
      <color indexed="3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30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b/>
      <sz val="11"/>
      <color indexed="49"/>
      <name val="Calibri"/>
      <family val="2"/>
    </font>
    <font>
      <sz val="11"/>
      <color indexed="5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7030A0"/>
      <name val="Calibri"/>
      <family val="2"/>
    </font>
    <font>
      <sz val="8"/>
      <color rgb="FF00B050"/>
      <name val="Calibri"/>
      <family val="2"/>
    </font>
    <font>
      <sz val="8"/>
      <color rgb="FF0070C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theme="8" tint="-0.24997000396251678"/>
      <name val="Calibri"/>
      <family val="2"/>
    </font>
    <font>
      <sz val="8"/>
      <color theme="6" tint="-0.24997000396251678"/>
      <name val="Calibri"/>
      <family val="2"/>
    </font>
    <font>
      <b/>
      <sz val="8"/>
      <color rgb="FF7030A0"/>
      <name val="Calibri"/>
      <family val="2"/>
    </font>
    <font>
      <b/>
      <sz val="8"/>
      <color rgb="FFFF000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1"/>
      <color theme="8" tint="-0.24997000396251678"/>
      <name val="Calibri"/>
      <family val="2"/>
    </font>
    <font>
      <b/>
      <sz val="11"/>
      <color theme="9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  <font>
      <b/>
      <sz val="11"/>
      <color rgb="FF3366FF"/>
      <name val="Calibri"/>
      <family val="2"/>
    </font>
    <font>
      <b/>
      <sz val="11"/>
      <color rgb="FF0070C0"/>
      <name val="Calibri"/>
      <family val="2"/>
    </font>
    <font>
      <b/>
      <sz val="11"/>
      <color theme="9" tint="-0.24997000396251678"/>
      <name val="Calibri"/>
      <family val="2"/>
    </font>
    <font>
      <sz val="11"/>
      <color theme="9" tint="-0.24997000396251678"/>
      <name val="Calibri"/>
      <family val="2"/>
    </font>
    <font>
      <sz val="11"/>
      <color rgb="FF0070C0"/>
      <name val="Calibri"/>
      <family val="2"/>
    </font>
    <font>
      <sz val="11"/>
      <color theme="9" tint="-0.4999699890613556"/>
      <name val="Calibri"/>
      <family val="2"/>
    </font>
    <font>
      <b/>
      <sz val="11"/>
      <color theme="3" tint="-0.24997000396251678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8" tint="-0.24997000396251678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4" fillId="0" borderId="0">
      <alignment/>
      <protection/>
    </xf>
    <xf numFmtId="0" fontId="6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75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wrapText="1"/>
    </xf>
    <xf numFmtId="0" fontId="77" fillId="33" borderId="10" xfId="0" applyFont="1" applyFill="1" applyBorder="1" applyAlignment="1">
      <alignment horizontal="center" wrapText="1"/>
    </xf>
    <xf numFmtId="0" fontId="78" fillId="33" borderId="10" xfId="0" applyFont="1" applyFill="1" applyBorder="1" applyAlignment="1">
      <alignment horizontal="center"/>
    </xf>
    <xf numFmtId="0" fontId="79" fillId="33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wrapText="1"/>
    </xf>
    <xf numFmtId="0" fontId="78" fillId="33" borderId="11" xfId="0" applyFont="1" applyFill="1" applyBorder="1" applyAlignment="1">
      <alignment horizontal="center"/>
    </xf>
    <xf numFmtId="0" fontId="80" fillId="33" borderId="12" xfId="0" applyFont="1" applyFill="1" applyBorder="1" applyAlignment="1">
      <alignment horizontal="center" wrapText="1"/>
    </xf>
    <xf numFmtId="0" fontId="80" fillId="33" borderId="10" xfId="0" applyFont="1" applyFill="1" applyBorder="1" applyAlignment="1">
      <alignment horizontal="center" wrapText="1"/>
    </xf>
    <xf numFmtId="0" fontId="81" fillId="33" borderId="10" xfId="0" applyFont="1" applyFill="1" applyBorder="1" applyAlignment="1">
      <alignment horizontal="center" wrapText="1"/>
    </xf>
    <xf numFmtId="0" fontId="78" fillId="33" borderId="12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/>
    </xf>
    <xf numFmtId="0" fontId="34" fillId="33" borderId="10" xfId="0" applyFont="1" applyFill="1" applyBorder="1" applyAlignment="1">
      <alignment/>
    </xf>
    <xf numFmtId="0" fontId="34" fillId="33" borderId="13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/>
    </xf>
    <xf numFmtId="0" fontId="34" fillId="33" borderId="16" xfId="0" applyFont="1" applyFill="1" applyBorder="1" applyAlignment="1">
      <alignment horizontal="center" vertical="center"/>
    </xf>
    <xf numFmtId="0" fontId="34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" fontId="1" fillId="0" borderId="0" xfId="0" applyNumberFormat="1" applyFont="1" applyAlignment="1">
      <alignment/>
    </xf>
    <xf numFmtId="0" fontId="5" fillId="34" borderId="10" xfId="0" applyFont="1" applyFill="1" applyBorder="1" applyAlignment="1">
      <alignment horizontal="center"/>
    </xf>
    <xf numFmtId="4" fontId="35" fillId="34" borderId="10" xfId="0" applyNumberFormat="1" applyFont="1" applyFill="1" applyBorder="1" applyAlignment="1">
      <alignment/>
    </xf>
    <xf numFmtId="0" fontId="82" fillId="0" borderId="10" xfId="0" applyFont="1" applyBorder="1" applyAlignment="1">
      <alignment/>
    </xf>
    <xf numFmtId="0" fontId="83" fillId="0" borderId="10" xfId="0" applyFont="1" applyBorder="1" applyAlignment="1">
      <alignment/>
    </xf>
    <xf numFmtId="0" fontId="35" fillId="34" borderId="10" xfId="0" applyFont="1" applyFill="1" applyBorder="1" applyAlignment="1">
      <alignment/>
    </xf>
    <xf numFmtId="0" fontId="34" fillId="33" borderId="12" xfId="0" applyFont="1" applyFill="1" applyBorder="1" applyAlignment="1">
      <alignment horizontal="center" vertical="center"/>
    </xf>
    <xf numFmtId="0" fontId="26" fillId="33" borderId="10" xfId="52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/>
    </xf>
    <xf numFmtId="0" fontId="34" fillId="33" borderId="10" xfId="0" applyFont="1" applyFill="1" applyBorder="1" applyAlignment="1">
      <alignment/>
    </xf>
    <xf numFmtId="0" fontId="34" fillId="33" borderId="11" xfId="0" applyFont="1" applyFill="1" applyBorder="1" applyAlignment="1">
      <alignment/>
    </xf>
    <xf numFmtId="0" fontId="34" fillId="33" borderId="15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right"/>
    </xf>
    <xf numFmtId="2" fontId="35" fillId="0" borderId="10" xfId="0" applyNumberFormat="1" applyFont="1" applyFill="1" applyBorder="1" applyAlignment="1">
      <alignment/>
    </xf>
    <xf numFmtId="0" fontId="84" fillId="33" borderId="10" xfId="0" applyFont="1" applyFill="1" applyBorder="1" applyAlignment="1">
      <alignment horizontal="left" vertical="center" wrapText="1"/>
    </xf>
    <xf numFmtId="0" fontId="84" fillId="33" borderId="10" xfId="0" applyFont="1" applyFill="1" applyBorder="1" applyAlignment="1">
      <alignment horizontal="center" vertical="center"/>
    </xf>
    <xf numFmtId="2" fontId="85" fillId="33" borderId="10" xfId="0" applyNumberFormat="1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4" fontId="40" fillId="33" borderId="10" xfId="0" applyNumberFormat="1" applyFont="1" applyFill="1" applyBorder="1" applyAlignment="1">
      <alignment horizontal="center" vertical="center"/>
    </xf>
    <xf numFmtId="2" fontId="40" fillId="33" borderId="10" xfId="0" applyNumberFormat="1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 horizontal="left" vertical="center" wrapText="1"/>
    </xf>
    <xf numFmtId="4" fontId="86" fillId="33" borderId="10" xfId="0" applyNumberFormat="1" applyFont="1" applyFill="1" applyBorder="1" applyAlignment="1">
      <alignment horizontal="center" vertical="center"/>
    </xf>
    <xf numFmtId="2" fontId="87" fillId="33" borderId="10" xfId="0" applyNumberFormat="1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/>
    </xf>
    <xf numFmtId="4" fontId="85" fillId="33" borderId="10" xfId="0" applyNumberFormat="1" applyFont="1" applyFill="1" applyBorder="1" applyAlignment="1">
      <alignment horizontal="center" vertical="center"/>
    </xf>
    <xf numFmtId="0" fontId="84" fillId="33" borderId="15" xfId="0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2" fontId="89" fillId="33" borderId="12" xfId="0" applyNumberFormat="1" applyFont="1" applyFill="1" applyBorder="1" applyAlignment="1">
      <alignment/>
    </xf>
    <xf numFmtId="0" fontId="89" fillId="33" borderId="12" xfId="0" applyFont="1" applyFill="1" applyBorder="1" applyAlignment="1">
      <alignment horizontal="center"/>
    </xf>
    <xf numFmtId="0" fontId="90" fillId="33" borderId="10" xfId="0" applyFont="1" applyFill="1" applyBorder="1" applyAlignment="1">
      <alignment horizontal="center"/>
    </xf>
    <xf numFmtId="0" fontId="90" fillId="33" borderId="10" xfId="0" applyFont="1" applyFill="1" applyBorder="1" applyAlignment="1">
      <alignment wrapText="1"/>
    </xf>
    <xf numFmtId="0" fontId="90" fillId="33" borderId="10" xfId="0" applyFont="1" applyFill="1" applyBorder="1" applyAlignment="1">
      <alignment/>
    </xf>
    <xf numFmtId="4" fontId="90" fillId="33" borderId="10" xfId="0" applyNumberFormat="1" applyFont="1" applyFill="1" applyBorder="1" applyAlignment="1">
      <alignment horizontal="center" vertical="center"/>
    </xf>
    <xf numFmtId="0" fontId="91" fillId="33" borderId="10" xfId="0" applyFont="1" applyFill="1" applyBorder="1" applyAlignment="1">
      <alignment horizontal="center" vertical="center"/>
    </xf>
    <xf numFmtId="0" fontId="91" fillId="33" borderId="10" xfId="0" applyFont="1" applyFill="1" applyBorder="1" applyAlignment="1">
      <alignment wrapText="1"/>
    </xf>
    <xf numFmtId="0" fontId="91" fillId="33" borderId="10" xfId="0" applyFont="1" applyFill="1" applyBorder="1" applyAlignment="1">
      <alignment/>
    </xf>
    <xf numFmtId="0" fontId="91" fillId="33" borderId="10" xfId="0" applyFont="1" applyFill="1" applyBorder="1" applyAlignment="1">
      <alignment horizontal="center"/>
    </xf>
    <xf numFmtId="4" fontId="91" fillId="33" borderId="10" xfId="0" applyNumberFormat="1" applyFont="1" applyFill="1" applyBorder="1" applyAlignment="1">
      <alignment/>
    </xf>
    <xf numFmtId="2" fontId="92" fillId="33" borderId="10" xfId="0" applyNumberFormat="1" applyFont="1" applyFill="1" applyBorder="1" applyAlignment="1">
      <alignment/>
    </xf>
    <xf numFmtId="0" fontId="92" fillId="33" borderId="10" xfId="0" applyFont="1" applyFill="1" applyBorder="1" applyAlignment="1">
      <alignment horizontal="center"/>
    </xf>
    <xf numFmtId="4" fontId="40" fillId="33" borderId="10" xfId="0" applyNumberFormat="1" applyFont="1" applyFill="1" applyBorder="1" applyAlignment="1">
      <alignment horizontal="center"/>
    </xf>
    <xf numFmtId="0" fontId="88" fillId="33" borderId="10" xfId="0" applyFont="1" applyFill="1" applyBorder="1" applyAlignment="1">
      <alignment wrapText="1"/>
    </xf>
    <xf numFmtId="0" fontId="88" fillId="33" borderId="10" xfId="0" applyFont="1" applyFill="1" applyBorder="1" applyAlignment="1">
      <alignment/>
    </xf>
    <xf numFmtId="0" fontId="88" fillId="33" borderId="10" xfId="0" applyFont="1" applyFill="1" applyBorder="1" applyAlignment="1">
      <alignment horizontal="center"/>
    </xf>
    <xf numFmtId="4" fontId="88" fillId="33" borderId="10" xfId="0" applyNumberFormat="1" applyFont="1" applyFill="1" applyBorder="1" applyAlignment="1">
      <alignment/>
    </xf>
    <xf numFmtId="2" fontId="58" fillId="33" borderId="10" xfId="0" applyNumberFormat="1" applyFont="1" applyFill="1" applyBorder="1" applyAlignment="1">
      <alignment/>
    </xf>
    <xf numFmtId="0" fontId="58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vertical="center"/>
    </xf>
    <xf numFmtId="0" fontId="88" fillId="33" borderId="10" xfId="0" applyFont="1" applyFill="1" applyBorder="1" applyAlignment="1">
      <alignment/>
    </xf>
    <xf numFmtId="4" fontId="88" fillId="33" borderId="10" xfId="0" applyNumberFormat="1" applyFont="1" applyFill="1" applyBorder="1" applyAlignment="1">
      <alignment/>
    </xf>
    <xf numFmtId="2" fontId="72" fillId="33" borderId="10" xfId="0" applyNumberFormat="1" applyFont="1" applyFill="1" applyBorder="1" applyAlignment="1">
      <alignment/>
    </xf>
    <xf numFmtId="0" fontId="72" fillId="33" borderId="10" xfId="0" applyFont="1" applyFill="1" applyBorder="1" applyAlignment="1">
      <alignment/>
    </xf>
    <xf numFmtId="0" fontId="93" fillId="33" borderId="12" xfId="0" applyFont="1" applyFill="1" applyBorder="1" applyAlignment="1">
      <alignment horizontal="center" vertical="center"/>
    </xf>
    <xf numFmtId="0" fontId="84" fillId="33" borderId="12" xfId="0" applyFont="1" applyFill="1" applyBorder="1" applyAlignment="1">
      <alignment wrapText="1"/>
    </xf>
    <xf numFmtId="0" fontId="84" fillId="33" borderId="12" xfId="0" applyFont="1" applyFill="1" applyBorder="1" applyAlignment="1">
      <alignment/>
    </xf>
    <xf numFmtId="0" fontId="84" fillId="33" borderId="12" xfId="0" applyFont="1" applyFill="1" applyBorder="1" applyAlignment="1">
      <alignment horizontal="center"/>
    </xf>
    <xf numFmtId="4" fontId="84" fillId="33" borderId="12" xfId="0" applyNumberFormat="1" applyFont="1" applyFill="1" applyBorder="1" applyAlignment="1">
      <alignment/>
    </xf>
    <xf numFmtId="2" fontId="58" fillId="33" borderId="12" xfId="0" applyNumberFormat="1" applyFont="1" applyFill="1" applyBorder="1" applyAlignment="1">
      <alignment/>
    </xf>
    <xf numFmtId="0" fontId="58" fillId="33" borderId="12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93" fillId="33" borderId="10" xfId="0" applyFont="1" applyFill="1" applyBorder="1" applyAlignment="1">
      <alignment horizontal="center" vertical="center"/>
    </xf>
    <xf numFmtId="0" fontId="9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/>
    </xf>
    <xf numFmtId="0" fontId="43" fillId="33" borderId="11" xfId="0" applyFont="1" applyFill="1" applyBorder="1" applyAlignment="1">
      <alignment wrapText="1"/>
    </xf>
    <xf numFmtId="4" fontId="43" fillId="33" borderId="11" xfId="0" applyNumberFormat="1" applyFont="1" applyFill="1" applyBorder="1" applyAlignment="1">
      <alignment/>
    </xf>
    <xf numFmtId="2" fontId="58" fillId="33" borderId="11" xfId="0" applyNumberFormat="1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93" fillId="33" borderId="12" xfId="0" applyFont="1" applyFill="1" applyBorder="1" applyAlignment="1">
      <alignment horizontal="center"/>
    </xf>
    <xf numFmtId="0" fontId="84" fillId="33" borderId="10" xfId="0" applyFont="1" applyFill="1" applyBorder="1" applyAlignment="1">
      <alignment wrapText="1"/>
    </xf>
    <xf numFmtId="0" fontId="84" fillId="33" borderId="10" xfId="0" applyFont="1" applyFill="1" applyBorder="1" applyAlignment="1">
      <alignment/>
    </xf>
    <xf numFmtId="0" fontId="84" fillId="33" borderId="10" xfId="0" applyFont="1" applyFill="1" applyBorder="1" applyAlignment="1">
      <alignment horizontal="center"/>
    </xf>
    <xf numFmtId="4" fontId="84" fillId="33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wrapText="1"/>
    </xf>
    <xf numFmtId="4" fontId="43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93" fillId="33" borderId="11" xfId="0" applyFont="1" applyFill="1" applyBorder="1" applyAlignment="1">
      <alignment horizontal="center"/>
    </xf>
    <xf numFmtId="0" fontId="84" fillId="33" borderId="11" xfId="0" applyFont="1" applyFill="1" applyBorder="1" applyAlignment="1">
      <alignment wrapText="1"/>
    </xf>
    <xf numFmtId="0" fontId="84" fillId="33" borderId="11" xfId="0" applyFont="1" applyFill="1" applyBorder="1" applyAlignment="1">
      <alignment/>
    </xf>
    <xf numFmtId="0" fontId="84" fillId="33" borderId="11" xfId="0" applyFont="1" applyFill="1" applyBorder="1" applyAlignment="1">
      <alignment horizontal="center"/>
    </xf>
    <xf numFmtId="4" fontId="84" fillId="33" borderId="11" xfId="0" applyNumberFormat="1" applyFont="1" applyFill="1" applyBorder="1" applyAlignment="1">
      <alignment/>
    </xf>
    <xf numFmtId="0" fontId="58" fillId="33" borderId="11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/>
    </xf>
    <xf numFmtId="0" fontId="70" fillId="33" borderId="10" xfId="0" applyFont="1" applyFill="1" applyBorder="1" applyAlignment="1">
      <alignment wrapText="1"/>
    </xf>
    <xf numFmtId="0" fontId="70" fillId="33" borderId="10" xfId="0" applyFont="1" applyFill="1" applyBorder="1" applyAlignment="1">
      <alignment/>
    </xf>
    <xf numFmtId="0" fontId="70" fillId="33" borderId="10" xfId="0" applyFont="1" applyFill="1" applyBorder="1" applyAlignment="1">
      <alignment horizontal="center"/>
    </xf>
    <xf numFmtId="4" fontId="70" fillId="33" borderId="10" xfId="0" applyNumberFormat="1" applyFont="1" applyFill="1" applyBorder="1" applyAlignment="1">
      <alignment/>
    </xf>
    <xf numFmtId="0" fontId="93" fillId="33" borderId="15" xfId="0" applyFont="1" applyFill="1" applyBorder="1" applyAlignment="1">
      <alignment horizontal="center"/>
    </xf>
    <xf numFmtId="0" fontId="70" fillId="33" borderId="15" xfId="0" applyFont="1" applyFill="1" applyBorder="1" applyAlignment="1">
      <alignment wrapText="1"/>
    </xf>
    <xf numFmtId="0" fontId="70" fillId="33" borderId="15" xfId="0" applyFont="1" applyFill="1" applyBorder="1" applyAlignment="1">
      <alignment/>
    </xf>
    <xf numFmtId="0" fontId="70" fillId="33" borderId="15" xfId="0" applyFont="1" applyFill="1" applyBorder="1" applyAlignment="1">
      <alignment horizontal="center"/>
    </xf>
    <xf numFmtId="4" fontId="70" fillId="33" borderId="15" xfId="0" applyNumberFormat="1" applyFont="1" applyFill="1" applyBorder="1" applyAlignment="1">
      <alignment/>
    </xf>
    <xf numFmtId="2" fontId="58" fillId="33" borderId="15" xfId="0" applyNumberFormat="1" applyFont="1" applyFill="1" applyBorder="1" applyAlignment="1">
      <alignment/>
    </xf>
    <xf numFmtId="0" fontId="58" fillId="33" borderId="15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4" fontId="43" fillId="33" borderId="12" xfId="0" applyNumberFormat="1" applyFont="1" applyFill="1" applyBorder="1" applyAlignment="1">
      <alignment/>
    </xf>
    <xf numFmtId="4" fontId="84" fillId="33" borderId="10" xfId="0" applyNumberFormat="1" applyFont="1" applyFill="1" applyBorder="1" applyAlignment="1">
      <alignment wrapText="1"/>
    </xf>
    <xf numFmtId="0" fontId="58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2" fontId="43" fillId="33" borderId="10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4" fontId="43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0" fontId="84" fillId="33" borderId="15" xfId="0" applyFont="1" applyFill="1" applyBorder="1" applyAlignment="1">
      <alignment wrapText="1"/>
    </xf>
    <xf numFmtId="0" fontId="84" fillId="33" borderId="15" xfId="0" applyFont="1" applyFill="1" applyBorder="1" applyAlignment="1">
      <alignment/>
    </xf>
    <xf numFmtId="0" fontId="84" fillId="33" borderId="15" xfId="0" applyFont="1" applyFill="1" applyBorder="1" applyAlignment="1">
      <alignment horizontal="center"/>
    </xf>
    <xf numFmtId="4" fontId="84" fillId="33" borderId="15" xfId="0" applyNumberFormat="1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94" fillId="33" borderId="0" xfId="0" applyFont="1" applyFill="1" applyAlignment="1">
      <alignment/>
    </xf>
    <xf numFmtId="2" fontId="58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95" fillId="33" borderId="12" xfId="0" applyFont="1" applyFill="1" applyBorder="1" applyAlignment="1">
      <alignment horizontal="left" vertical="center" wrapText="1"/>
    </xf>
    <xf numFmtId="0" fontId="95" fillId="33" borderId="12" xfId="0" applyFont="1" applyFill="1" applyBorder="1" applyAlignment="1">
      <alignment horizontal="center" vertical="center"/>
    </xf>
    <xf numFmtId="2" fontId="96" fillId="33" borderId="12" xfId="0" applyNumberFormat="1" applyFont="1" applyFill="1" applyBorder="1" applyAlignment="1">
      <alignment horizontal="center" vertical="center"/>
    </xf>
    <xf numFmtId="0" fontId="96" fillId="33" borderId="12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95" fillId="33" borderId="10" xfId="0" applyFont="1" applyFill="1" applyBorder="1" applyAlignment="1">
      <alignment horizontal="left" vertical="center" wrapText="1"/>
    </xf>
    <xf numFmtId="0" fontId="95" fillId="33" borderId="10" xfId="0" applyFont="1" applyFill="1" applyBorder="1" applyAlignment="1">
      <alignment horizontal="center" vertical="center"/>
    </xf>
    <xf numFmtId="2" fontId="96" fillId="33" borderId="10" xfId="0" applyNumberFormat="1" applyFont="1" applyFill="1" applyBorder="1" applyAlignment="1">
      <alignment horizontal="center" vertical="center"/>
    </xf>
    <xf numFmtId="0" fontId="96" fillId="33" borderId="10" xfId="0" applyFont="1" applyFill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4" fillId="33" borderId="17" xfId="0" applyFont="1" applyFill="1" applyBorder="1" applyAlignment="1">
      <alignment horizontal="center" vertical="center" wrapText="1"/>
    </xf>
    <xf numFmtId="49" fontId="21" fillId="33" borderId="10" xfId="52" applyNumberFormat="1" applyFont="1" applyFill="1" applyBorder="1" applyAlignment="1">
      <alignment horizontal="center" vertical="center" wrapText="1"/>
      <protection/>
    </xf>
    <xf numFmtId="0" fontId="43" fillId="33" borderId="10" xfId="52" applyFont="1" applyFill="1" applyBorder="1" applyAlignment="1">
      <alignment horizontal="center" vertical="center" wrapText="1"/>
      <protection/>
    </xf>
    <xf numFmtId="0" fontId="43" fillId="33" borderId="10" xfId="52" applyFont="1" applyFill="1" applyBorder="1" applyAlignment="1">
      <alignment vertical="center" wrapText="1"/>
      <protection/>
    </xf>
    <xf numFmtId="171" fontId="43" fillId="33" borderId="10" xfId="52" applyNumberFormat="1" applyFont="1" applyFill="1" applyBorder="1" applyAlignment="1">
      <alignment vertical="center" wrapText="1"/>
      <protection/>
    </xf>
    <xf numFmtId="4" fontId="43" fillId="33" borderId="10" xfId="52" applyNumberFormat="1" applyFont="1" applyFill="1" applyBorder="1" applyAlignment="1">
      <alignment horizontal="center" vertical="center" wrapText="1"/>
      <protection/>
    </xf>
    <xf numFmtId="171" fontId="43" fillId="33" borderId="10" xfId="52" applyNumberFormat="1" applyFont="1" applyFill="1" applyBorder="1" applyAlignment="1">
      <alignment horizontal="center" vertical="center" wrapText="1"/>
      <protection/>
    </xf>
    <xf numFmtId="0" fontId="43" fillId="33" borderId="10" xfId="52" applyFont="1" applyFill="1" applyBorder="1" applyAlignment="1">
      <alignment horizontal="center" vertical="center" wrapText="1" shrinkToFit="1"/>
      <protection/>
    </xf>
    <xf numFmtId="4" fontId="84" fillId="0" borderId="10" xfId="0" applyNumberFormat="1" applyFont="1" applyBorder="1" applyAlignment="1">
      <alignment horizontal="center" vertical="center"/>
    </xf>
    <xf numFmtId="0" fontId="94" fillId="33" borderId="10" xfId="0" applyFont="1" applyFill="1" applyBorder="1" applyAlignment="1">
      <alignment horizontal="center"/>
    </xf>
    <xf numFmtId="4" fontId="87" fillId="33" borderId="10" xfId="0" applyNumberFormat="1" applyFont="1" applyFill="1" applyBorder="1" applyAlignment="1">
      <alignment horizontal="center" vertical="center"/>
    </xf>
    <xf numFmtId="4" fontId="97" fillId="33" borderId="10" xfId="0" applyNumberFormat="1" applyFont="1" applyFill="1" applyBorder="1" applyAlignment="1">
      <alignment horizontal="center" vertical="center"/>
    </xf>
    <xf numFmtId="0" fontId="94" fillId="33" borderId="12" xfId="0" applyFont="1" applyFill="1" applyBorder="1" applyAlignment="1">
      <alignment wrapText="1"/>
    </xf>
    <xf numFmtId="0" fontId="94" fillId="33" borderId="12" xfId="0" applyFont="1" applyFill="1" applyBorder="1" applyAlignment="1">
      <alignment/>
    </xf>
    <xf numFmtId="0" fontId="94" fillId="33" borderId="12" xfId="0" applyFont="1" applyFill="1" applyBorder="1" applyAlignment="1">
      <alignment horizontal="center"/>
    </xf>
    <xf numFmtId="4" fontId="94" fillId="33" borderId="12" xfId="0" applyNumberFormat="1" applyFont="1" applyFill="1" applyBorder="1" applyAlignment="1">
      <alignment horizontal="center" vertical="center"/>
    </xf>
    <xf numFmtId="2" fontId="97" fillId="33" borderId="10" xfId="0" applyNumberFormat="1" applyFont="1" applyFill="1" applyBorder="1" applyAlignment="1">
      <alignment/>
    </xf>
    <xf numFmtId="0" fontId="97" fillId="33" borderId="10" xfId="0" applyFont="1" applyFill="1" applyBorder="1" applyAlignment="1">
      <alignment horizontal="center"/>
    </xf>
    <xf numFmtId="4" fontId="98" fillId="33" borderId="10" xfId="0" applyNumberFormat="1" applyFont="1" applyFill="1" applyBorder="1" applyAlignment="1">
      <alignment horizontal="center" vertical="center"/>
    </xf>
    <xf numFmtId="0" fontId="99" fillId="33" borderId="10" xfId="0" applyFont="1" applyFill="1" applyBorder="1" applyAlignment="1">
      <alignment horizontal="left" vertical="center" wrapText="1"/>
    </xf>
    <xf numFmtId="0" fontId="99" fillId="33" borderId="10" xfId="0" applyFont="1" applyFill="1" applyBorder="1" applyAlignment="1">
      <alignment horizontal="center" vertical="center"/>
    </xf>
    <xf numFmtId="4" fontId="99" fillId="33" borderId="10" xfId="0" applyNumberFormat="1" applyFont="1" applyFill="1" applyBorder="1" applyAlignment="1">
      <alignment horizontal="center" vertical="center"/>
    </xf>
    <xf numFmtId="2" fontId="100" fillId="33" borderId="10" xfId="0" applyNumberFormat="1" applyFont="1" applyFill="1" applyBorder="1" applyAlignment="1">
      <alignment horizontal="center" vertical="center"/>
    </xf>
    <xf numFmtId="0" fontId="100" fillId="33" borderId="10" xfId="0" applyFont="1" applyFill="1" applyBorder="1" applyAlignment="1">
      <alignment horizontal="center" vertical="center"/>
    </xf>
    <xf numFmtId="4" fontId="100" fillId="33" borderId="10" xfId="0" applyNumberFormat="1" applyFont="1" applyFill="1" applyBorder="1" applyAlignment="1">
      <alignment horizontal="center" vertical="center"/>
    </xf>
    <xf numFmtId="0" fontId="101" fillId="33" borderId="10" xfId="0" applyFont="1" applyFill="1" applyBorder="1" applyAlignment="1">
      <alignment horizontal="center" vertical="center"/>
    </xf>
    <xf numFmtId="0" fontId="101" fillId="33" borderId="10" xfId="0" applyFont="1" applyFill="1" applyBorder="1" applyAlignment="1">
      <alignment horizontal="left" vertical="center" wrapText="1"/>
    </xf>
    <xf numFmtId="4" fontId="101" fillId="33" borderId="10" xfId="0" applyNumberFormat="1" applyFont="1" applyFill="1" applyBorder="1" applyAlignment="1">
      <alignment horizontal="center" vertical="center"/>
    </xf>
    <xf numFmtId="2" fontId="89" fillId="33" borderId="10" xfId="0" applyNumberFormat="1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4" fontId="89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88" fillId="33" borderId="10" xfId="0" applyFont="1" applyFill="1" applyBorder="1" applyAlignment="1">
      <alignment horizontal="left" vertical="center" wrapText="1"/>
    </xf>
    <xf numFmtId="4" fontId="88" fillId="33" borderId="10" xfId="0" applyNumberFormat="1" applyFont="1" applyFill="1" applyBorder="1" applyAlignment="1">
      <alignment horizontal="center" vertical="center"/>
    </xf>
    <xf numFmtId="2" fontId="72" fillId="33" borderId="10" xfId="0" applyNumberFormat="1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4" fontId="72" fillId="33" borderId="10" xfId="0" applyNumberFormat="1" applyFont="1" applyFill="1" applyBorder="1" applyAlignment="1">
      <alignment horizontal="center" vertical="center"/>
    </xf>
    <xf numFmtId="0" fontId="102" fillId="33" borderId="10" xfId="0" applyFont="1" applyFill="1" applyBorder="1" applyAlignment="1">
      <alignment horizontal="center" vertical="center"/>
    </xf>
    <xf numFmtId="0" fontId="102" fillId="33" borderId="10" xfId="0" applyFont="1" applyFill="1" applyBorder="1" applyAlignment="1">
      <alignment horizontal="left" vertical="center" wrapText="1"/>
    </xf>
    <xf numFmtId="4" fontId="102" fillId="33" borderId="10" xfId="0" applyNumberFormat="1" applyFont="1" applyFill="1" applyBorder="1" applyAlignment="1">
      <alignment horizontal="center" vertical="center"/>
    </xf>
    <xf numFmtId="2" fontId="103" fillId="33" borderId="10" xfId="0" applyNumberFormat="1" applyFont="1" applyFill="1" applyBorder="1" applyAlignment="1">
      <alignment horizontal="center" vertical="center"/>
    </xf>
    <xf numFmtId="0" fontId="103" fillId="33" borderId="10" xfId="0" applyFont="1" applyFill="1" applyBorder="1" applyAlignment="1">
      <alignment horizontal="center" vertical="center"/>
    </xf>
    <xf numFmtId="4" fontId="103" fillId="33" borderId="10" xfId="0" applyNumberFormat="1" applyFont="1" applyFill="1" applyBorder="1" applyAlignment="1">
      <alignment horizontal="center" vertical="center"/>
    </xf>
    <xf numFmtId="0" fontId="94" fillId="33" borderId="10" xfId="0" applyFont="1" applyFill="1" applyBorder="1" applyAlignment="1">
      <alignment horizontal="center" vertical="center"/>
    </xf>
    <xf numFmtId="0" fontId="94" fillId="33" borderId="10" xfId="0" applyFont="1" applyFill="1" applyBorder="1" applyAlignment="1">
      <alignment horizontal="left" vertical="center" wrapText="1"/>
    </xf>
    <xf numFmtId="4" fontId="94" fillId="33" borderId="10" xfId="0" applyNumberFormat="1" applyFont="1" applyFill="1" applyBorder="1" applyAlignment="1">
      <alignment horizontal="center" vertical="center"/>
    </xf>
    <xf numFmtId="2" fontId="97" fillId="33" borderId="10" xfId="0" applyNumberFormat="1" applyFont="1" applyFill="1" applyBorder="1" applyAlignment="1">
      <alignment horizontal="center" vertical="center"/>
    </xf>
    <xf numFmtId="0" fontId="97" fillId="33" borderId="10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 wrapText="1"/>
    </xf>
    <xf numFmtId="0" fontId="34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3" borderId="0" xfId="0" applyFill="1" applyBorder="1" applyAlignment="1">
      <alignment/>
    </xf>
    <xf numFmtId="0" fontId="86" fillId="33" borderId="10" xfId="0" applyFont="1" applyFill="1" applyBorder="1" applyAlignment="1">
      <alignment horizontal="center" vertical="center" wrapText="1"/>
    </xf>
    <xf numFmtId="2" fontId="86" fillId="33" borderId="10" xfId="0" applyNumberFormat="1" applyFont="1" applyFill="1" applyBorder="1" applyAlignment="1">
      <alignment horizontal="center" vertical="center"/>
    </xf>
    <xf numFmtId="16" fontId="0" fillId="0" borderId="13" xfId="0" applyNumberFormat="1" applyBorder="1" applyAlignment="1">
      <alignment horizontal="center" vertical="center"/>
    </xf>
    <xf numFmtId="4" fontId="87" fillId="33" borderId="12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4" fontId="86" fillId="33" borderId="15" xfId="0" applyNumberFormat="1" applyFont="1" applyFill="1" applyBorder="1" applyAlignment="1">
      <alignment horizontal="center" vertical="center"/>
    </xf>
    <xf numFmtId="4" fontId="86" fillId="33" borderId="21" xfId="0" applyNumberFormat="1" applyFont="1" applyFill="1" applyBorder="1" applyAlignment="1">
      <alignment horizontal="center" vertical="center"/>
    </xf>
    <xf numFmtId="4" fontId="86" fillId="33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6" fillId="33" borderId="15" xfId="0" applyFont="1" applyFill="1" applyBorder="1" applyAlignment="1">
      <alignment horizontal="center" vertical="center"/>
    </xf>
    <xf numFmtId="0" fontId="86" fillId="33" borderId="12" xfId="0" applyFont="1" applyFill="1" applyBorder="1" applyAlignment="1">
      <alignment horizontal="center" vertical="center"/>
    </xf>
    <xf numFmtId="0" fontId="86" fillId="33" borderId="21" xfId="0" applyFont="1" applyFill="1" applyBorder="1" applyAlignment="1">
      <alignment horizontal="center" vertical="center"/>
    </xf>
    <xf numFmtId="4" fontId="86" fillId="33" borderId="12" xfId="0" applyNumberFormat="1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34" fillId="33" borderId="26" xfId="0" applyFont="1" applyFill="1" applyBorder="1" applyAlignment="1">
      <alignment horizontal="center" vertical="center"/>
    </xf>
    <xf numFmtId="0" fontId="99" fillId="33" borderId="15" xfId="0" applyFont="1" applyFill="1" applyBorder="1" applyAlignment="1">
      <alignment horizontal="center" vertical="center"/>
    </xf>
    <xf numFmtId="0" fontId="99" fillId="33" borderId="12" xfId="0" applyFont="1" applyFill="1" applyBorder="1" applyAlignment="1">
      <alignment horizontal="center" vertical="center"/>
    </xf>
    <xf numFmtId="0" fontId="34" fillId="33" borderId="27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zoomScale="115" zoomScaleNormal="115" zoomScalePageLayoutView="0" workbookViewId="0" topLeftCell="A1">
      <selection activeCell="I113" sqref="I113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10.8515625" style="0" hidden="1" customWidth="1"/>
    <col min="4" max="4" width="7.8515625" style="0" hidden="1" customWidth="1"/>
    <col min="5" max="5" width="11.140625" style="0" hidden="1" customWidth="1"/>
    <col min="6" max="7" width="14.28125" style="0" customWidth="1"/>
    <col min="8" max="8" width="10.00390625" style="0" customWidth="1"/>
    <col min="9" max="9" width="17.7109375" style="0" customWidth="1"/>
    <col min="10" max="10" width="12.00390625" style="0" hidden="1" customWidth="1"/>
    <col min="11" max="11" width="11.8515625" style="0" hidden="1" customWidth="1"/>
    <col min="12" max="12" width="15.140625" style="0" customWidth="1"/>
    <col min="13" max="13" width="14.28125" style="0" customWidth="1"/>
    <col min="14" max="14" width="17.00390625" style="0" customWidth="1"/>
    <col min="15" max="15" width="13.7109375" style="0" hidden="1" customWidth="1"/>
    <col min="16" max="16" width="21.00390625" style="0" hidden="1" customWidth="1"/>
    <col min="17" max="17" width="0" style="0" hidden="1" customWidth="1"/>
    <col min="18" max="18" width="9.140625" style="0" hidden="1" customWidth="1"/>
    <col min="19" max="19" width="16.00390625" style="0" hidden="1" customWidth="1"/>
    <col min="20" max="20" width="19.00390625" style="0" customWidth="1"/>
  </cols>
  <sheetData>
    <row r="1" spans="1:19" ht="60.75" thickBot="1">
      <c r="A1" s="167" t="s">
        <v>1</v>
      </c>
      <c r="B1" s="168" t="s">
        <v>28</v>
      </c>
      <c r="C1" s="168" t="s">
        <v>12</v>
      </c>
      <c r="D1" s="169" t="s">
        <v>5</v>
      </c>
      <c r="E1" s="170" t="s">
        <v>2</v>
      </c>
      <c r="F1" s="172" t="s">
        <v>25</v>
      </c>
      <c r="G1" s="172" t="s">
        <v>26</v>
      </c>
      <c r="H1" s="172" t="s">
        <v>27</v>
      </c>
      <c r="I1" s="171" t="s">
        <v>24</v>
      </c>
      <c r="J1" s="172" t="s">
        <v>3</v>
      </c>
      <c r="K1" s="173" t="s">
        <v>4</v>
      </c>
      <c r="L1" s="173" t="s">
        <v>8</v>
      </c>
      <c r="M1" s="173" t="s">
        <v>13</v>
      </c>
      <c r="N1" s="173" t="s">
        <v>7</v>
      </c>
      <c r="O1" s="31" t="s">
        <v>14</v>
      </c>
      <c r="P1" s="31" t="s">
        <v>9</v>
      </c>
      <c r="Q1" s="214" t="s">
        <v>15</v>
      </c>
      <c r="R1" s="32"/>
      <c r="S1" s="220"/>
    </row>
    <row r="2" spans="1:20" ht="15" hidden="1">
      <c r="A2" s="235"/>
      <c r="B2" s="224"/>
      <c r="C2" s="53"/>
      <c r="D2" s="53"/>
      <c r="E2" s="53"/>
      <c r="F2" s="53"/>
      <c r="G2" s="235"/>
      <c r="H2" s="242">
        <v>21.5</v>
      </c>
      <c r="I2" s="55">
        <f>F2*H2</f>
        <v>0</v>
      </c>
      <c r="J2" s="56"/>
      <c r="K2" s="57"/>
      <c r="L2" s="229">
        <f>I2+I3</f>
        <v>0</v>
      </c>
      <c r="M2" s="229">
        <f>L2/4.4536</f>
        <v>0</v>
      </c>
      <c r="N2" s="229">
        <f>L2*1.23</f>
        <v>0</v>
      </c>
      <c r="O2" s="34" t="s">
        <v>10</v>
      </c>
      <c r="P2" s="2"/>
      <c r="Q2" s="15" t="s">
        <v>11</v>
      </c>
      <c r="R2" s="219"/>
      <c r="S2" s="226"/>
      <c r="T2" s="232"/>
    </row>
    <row r="3" spans="1:20" ht="15.75" hidden="1" thickBot="1">
      <c r="A3" s="236"/>
      <c r="B3" s="224"/>
      <c r="C3" s="58"/>
      <c r="D3" s="58"/>
      <c r="E3" s="58"/>
      <c r="F3" s="53"/>
      <c r="G3" s="236"/>
      <c r="H3" s="243"/>
      <c r="I3" s="55">
        <f>F3*H2</f>
        <v>0</v>
      </c>
      <c r="J3" s="200"/>
      <c r="K3" s="201"/>
      <c r="L3" s="238"/>
      <c r="M3" s="238"/>
      <c r="N3" s="238"/>
      <c r="O3" s="34"/>
      <c r="P3" s="2"/>
      <c r="Q3" s="15"/>
      <c r="R3" s="219"/>
      <c r="S3" s="226"/>
      <c r="T3" s="233"/>
    </row>
    <row r="4" spans="1:20" ht="15">
      <c r="A4" s="235">
        <v>1</v>
      </c>
      <c r="B4" s="224" t="s">
        <v>29</v>
      </c>
      <c r="C4" s="58"/>
      <c r="D4" s="58"/>
      <c r="E4" s="58"/>
      <c r="F4" s="53">
        <v>3278</v>
      </c>
      <c r="G4" s="235">
        <f>F4+F5</f>
        <v>3877</v>
      </c>
      <c r="H4" s="243"/>
      <c r="I4" s="55">
        <f>F4*H2</f>
        <v>70477</v>
      </c>
      <c r="J4" s="225"/>
      <c r="K4" s="53"/>
      <c r="L4" s="229">
        <f>I4+I5</f>
        <v>83355.5</v>
      </c>
      <c r="M4" s="229">
        <f>L4/4.4536</f>
        <v>18716.431650799354</v>
      </c>
      <c r="N4" s="229">
        <f>L4*1.23</f>
        <v>102527.265</v>
      </c>
      <c r="O4" s="34"/>
      <c r="P4" s="2"/>
      <c r="Q4" s="15"/>
      <c r="R4" s="219"/>
      <c r="S4" s="226"/>
      <c r="T4" s="232" t="s">
        <v>31</v>
      </c>
    </row>
    <row r="5" spans="1:20" ht="15.75" thickBot="1">
      <c r="A5" s="237"/>
      <c r="B5" s="224" t="s">
        <v>30</v>
      </c>
      <c r="C5" s="58"/>
      <c r="D5" s="58"/>
      <c r="E5" s="58"/>
      <c r="F5" s="53">
        <v>599</v>
      </c>
      <c r="G5" s="237"/>
      <c r="H5" s="243"/>
      <c r="I5" s="55">
        <f>F5*H2</f>
        <v>12878.5</v>
      </c>
      <c r="J5" s="225"/>
      <c r="K5" s="53"/>
      <c r="L5" s="230"/>
      <c r="M5" s="230"/>
      <c r="N5" s="230"/>
      <c r="O5" s="34"/>
      <c r="P5" s="2"/>
      <c r="Q5" s="15"/>
      <c r="R5" s="219"/>
      <c r="S5" s="226"/>
      <c r="T5" s="233"/>
    </row>
    <row r="6" spans="1:20" ht="15">
      <c r="A6" s="235">
        <v>2</v>
      </c>
      <c r="B6" s="224" t="s">
        <v>29</v>
      </c>
      <c r="C6" s="53"/>
      <c r="D6" s="53"/>
      <c r="E6" s="53"/>
      <c r="F6" s="53">
        <v>2544</v>
      </c>
      <c r="G6" s="235">
        <f>F6+F7</f>
        <v>2899</v>
      </c>
      <c r="H6" s="243"/>
      <c r="I6" s="55">
        <f>F6*H2</f>
        <v>54696</v>
      </c>
      <c r="J6" s="56"/>
      <c r="K6" s="57"/>
      <c r="L6" s="229">
        <f>I6+I7</f>
        <v>62328.5</v>
      </c>
      <c r="M6" s="229">
        <f aca="true" t="shared" si="0" ref="M6:M68">L6/4.4536</f>
        <v>13995.082629782648</v>
      </c>
      <c r="N6" s="229">
        <f>L6*1.23</f>
        <v>76664.055</v>
      </c>
      <c r="O6" s="34"/>
      <c r="P6" s="2"/>
      <c r="Q6" s="15"/>
      <c r="R6" s="219"/>
      <c r="S6" s="226"/>
      <c r="T6" s="234" t="s">
        <v>32</v>
      </c>
    </row>
    <row r="7" spans="1:20" ht="15.75" thickBot="1">
      <c r="A7" s="236"/>
      <c r="B7" s="224" t="s">
        <v>30</v>
      </c>
      <c r="C7" s="53"/>
      <c r="D7" s="53"/>
      <c r="E7" s="53"/>
      <c r="F7" s="53">
        <v>355</v>
      </c>
      <c r="G7" s="237"/>
      <c r="H7" s="244"/>
      <c r="I7" s="55">
        <f>F7*H2</f>
        <v>7632.5</v>
      </c>
      <c r="J7" s="56"/>
      <c r="K7" s="57"/>
      <c r="L7" s="230"/>
      <c r="M7" s="230"/>
      <c r="N7" s="238"/>
      <c r="O7" s="34"/>
      <c r="P7" s="2"/>
      <c r="Q7" s="15"/>
      <c r="R7" s="219"/>
      <c r="S7" s="226"/>
      <c r="T7" s="233"/>
    </row>
    <row r="8" spans="1:19" ht="15" hidden="1">
      <c r="A8" s="203"/>
      <c r="B8" s="204"/>
      <c r="C8" s="203"/>
      <c r="D8" s="203"/>
      <c r="E8" s="203"/>
      <c r="F8" s="203"/>
      <c r="G8" s="203"/>
      <c r="H8" s="203"/>
      <c r="I8" s="205"/>
      <c r="J8" s="206"/>
      <c r="K8" s="207"/>
      <c r="L8" s="208"/>
      <c r="M8" s="229">
        <f t="shared" si="0"/>
        <v>0</v>
      </c>
      <c r="N8" s="208"/>
      <c r="O8" s="34"/>
      <c r="P8" s="2"/>
      <c r="Q8" s="15"/>
      <c r="R8" s="219"/>
      <c r="S8" s="221"/>
    </row>
    <row r="9" spans="1:19" ht="15" hidden="1">
      <c r="A9" s="53"/>
      <c r="B9" s="54"/>
      <c r="C9" s="53"/>
      <c r="D9" s="53"/>
      <c r="E9" s="53"/>
      <c r="F9" s="53"/>
      <c r="G9" s="53"/>
      <c r="H9" s="53"/>
      <c r="I9" s="55"/>
      <c r="J9" s="56"/>
      <c r="K9" s="57"/>
      <c r="L9" s="176"/>
      <c r="M9" s="230"/>
      <c r="N9" s="176"/>
      <c r="O9" s="34"/>
      <c r="P9" s="2"/>
      <c r="Q9" s="15"/>
      <c r="R9" s="219"/>
      <c r="S9" s="221"/>
    </row>
    <row r="10" spans="1:19" ht="15" hidden="1">
      <c r="A10" s="209"/>
      <c r="B10" s="210"/>
      <c r="C10" s="209"/>
      <c r="D10" s="209"/>
      <c r="E10" s="209"/>
      <c r="F10" s="209"/>
      <c r="G10" s="209"/>
      <c r="H10" s="209"/>
      <c r="I10" s="211"/>
      <c r="J10" s="212"/>
      <c r="K10" s="213"/>
      <c r="L10" s="177"/>
      <c r="M10" s="229">
        <f t="shared" si="0"/>
        <v>0</v>
      </c>
      <c r="N10" s="177"/>
      <c r="O10" s="34"/>
      <c r="P10" s="2"/>
      <c r="Q10" s="15"/>
      <c r="R10" s="219"/>
      <c r="S10" s="221"/>
    </row>
    <row r="11" spans="1:19" ht="15" hidden="1">
      <c r="A11" s="58"/>
      <c r="B11" s="198"/>
      <c r="C11" s="58"/>
      <c r="D11" s="58"/>
      <c r="E11" s="58"/>
      <c r="F11" s="58"/>
      <c r="G11" s="58"/>
      <c r="H11" s="58"/>
      <c r="I11" s="199"/>
      <c r="J11" s="200"/>
      <c r="K11" s="201"/>
      <c r="L11" s="202"/>
      <c r="M11" s="230"/>
      <c r="N11" s="177"/>
      <c r="O11" s="34"/>
      <c r="P11" s="2"/>
      <c r="Q11" s="15"/>
      <c r="R11" s="219"/>
      <c r="S11" s="221"/>
    </row>
    <row r="12" spans="1:19" ht="15" hidden="1">
      <c r="A12" s="58"/>
      <c r="B12" s="198"/>
      <c r="C12" s="58"/>
      <c r="D12" s="58"/>
      <c r="E12" s="58"/>
      <c r="F12" s="58"/>
      <c r="G12" s="58"/>
      <c r="H12" s="58"/>
      <c r="I12" s="199"/>
      <c r="J12" s="200"/>
      <c r="K12" s="201"/>
      <c r="L12" s="202"/>
      <c r="M12" s="229">
        <f t="shared" si="0"/>
        <v>0</v>
      </c>
      <c r="N12" s="202"/>
      <c r="O12" s="34"/>
      <c r="P12" s="2"/>
      <c r="Q12" s="15"/>
      <c r="R12" s="219"/>
      <c r="S12" s="221"/>
    </row>
    <row r="13" spans="1:19" ht="15" hidden="1">
      <c r="A13" s="60"/>
      <c r="B13" s="59"/>
      <c r="C13" s="60"/>
      <c r="D13" s="60"/>
      <c r="E13" s="60"/>
      <c r="F13" s="60"/>
      <c r="G13" s="60"/>
      <c r="H13" s="60"/>
      <c r="I13" s="61"/>
      <c r="J13" s="52"/>
      <c r="K13" s="50"/>
      <c r="L13" s="51"/>
      <c r="M13" s="230"/>
      <c r="N13" s="51"/>
      <c r="O13" s="34"/>
      <c r="P13" s="2"/>
      <c r="Q13" s="15"/>
      <c r="R13" s="219"/>
      <c r="S13" s="221"/>
    </row>
    <row r="14" spans="1:19" ht="15" hidden="1">
      <c r="A14" s="60"/>
      <c r="B14" s="59"/>
      <c r="C14" s="60"/>
      <c r="D14" s="60"/>
      <c r="E14" s="60"/>
      <c r="F14" s="60"/>
      <c r="G14" s="60"/>
      <c r="H14" s="60"/>
      <c r="I14" s="61"/>
      <c r="J14" s="52"/>
      <c r="K14" s="50"/>
      <c r="L14" s="51"/>
      <c r="M14" s="229">
        <f t="shared" si="0"/>
        <v>0</v>
      </c>
      <c r="N14" s="51"/>
      <c r="O14" s="34"/>
      <c r="P14" s="2"/>
      <c r="Q14" s="15"/>
      <c r="R14" s="219"/>
      <c r="S14" s="221"/>
    </row>
    <row r="15" spans="1:19" ht="15" hidden="1">
      <c r="A15" s="53"/>
      <c r="B15" s="54"/>
      <c r="C15" s="53"/>
      <c r="D15" s="53"/>
      <c r="E15" s="53"/>
      <c r="F15" s="53"/>
      <c r="G15" s="53"/>
      <c r="H15" s="53"/>
      <c r="I15" s="55"/>
      <c r="J15" s="56"/>
      <c r="K15" s="57"/>
      <c r="L15" s="176"/>
      <c r="M15" s="230"/>
      <c r="N15" s="176"/>
      <c r="O15" s="34"/>
      <c r="P15" s="2"/>
      <c r="Q15" s="15"/>
      <c r="R15" s="219"/>
      <c r="S15" s="221"/>
    </row>
    <row r="16" spans="1:19" ht="15" hidden="1">
      <c r="A16" s="191"/>
      <c r="B16" s="192"/>
      <c r="C16" s="191"/>
      <c r="D16" s="191"/>
      <c r="E16" s="191"/>
      <c r="F16" s="191"/>
      <c r="G16" s="191"/>
      <c r="H16" s="191"/>
      <c r="I16" s="193"/>
      <c r="J16" s="194"/>
      <c r="K16" s="195"/>
      <c r="L16" s="196"/>
      <c r="M16" s="229">
        <f t="shared" si="0"/>
        <v>0</v>
      </c>
      <c r="N16" s="196"/>
      <c r="O16" s="34" t="s">
        <v>10</v>
      </c>
      <c r="P16" s="3"/>
      <c r="Q16" s="15" t="s">
        <v>11</v>
      </c>
      <c r="R16" s="217"/>
      <c r="S16" s="217"/>
    </row>
    <row r="17" spans="1:19" ht="15" hidden="1">
      <c r="A17" s="246"/>
      <c r="B17" s="185"/>
      <c r="C17" s="186"/>
      <c r="D17" s="186"/>
      <c r="E17" s="186"/>
      <c r="F17" s="186"/>
      <c r="G17" s="186"/>
      <c r="H17" s="186"/>
      <c r="I17" s="187"/>
      <c r="J17" s="188"/>
      <c r="K17" s="189"/>
      <c r="L17" s="190"/>
      <c r="M17" s="230"/>
      <c r="N17" s="176"/>
      <c r="O17" s="34"/>
      <c r="P17" s="3"/>
      <c r="Q17" s="15"/>
      <c r="R17" s="217"/>
      <c r="S17" s="217"/>
    </row>
    <row r="18" spans="1:19" ht="15" hidden="1">
      <c r="A18" s="247"/>
      <c r="B18" s="185"/>
      <c r="C18" s="186"/>
      <c r="D18" s="186"/>
      <c r="E18" s="186"/>
      <c r="F18" s="186"/>
      <c r="G18" s="186"/>
      <c r="H18" s="186"/>
      <c r="I18" s="187"/>
      <c r="J18" s="188"/>
      <c r="K18" s="189"/>
      <c r="L18" s="190"/>
      <c r="M18" s="229">
        <f t="shared" si="0"/>
        <v>0</v>
      </c>
      <c r="N18" s="190"/>
      <c r="O18" s="34"/>
      <c r="P18" s="3"/>
      <c r="Q18" s="15"/>
      <c r="R18" s="217"/>
      <c r="S18" s="217"/>
    </row>
    <row r="19" spans="1:19" ht="15" hidden="1">
      <c r="A19" s="63"/>
      <c r="B19" s="46"/>
      <c r="C19" s="47"/>
      <c r="D19" s="64"/>
      <c r="E19" s="64"/>
      <c r="F19" s="64"/>
      <c r="G19" s="64"/>
      <c r="H19" s="64"/>
      <c r="I19" s="174"/>
      <c r="J19" s="48"/>
      <c r="K19" s="49"/>
      <c r="L19" s="62"/>
      <c r="M19" s="230"/>
      <c r="N19" s="62"/>
      <c r="O19" s="34" t="s">
        <v>10</v>
      </c>
      <c r="P19" s="1"/>
      <c r="Q19" s="15" t="s">
        <v>16</v>
      </c>
      <c r="R19" s="217"/>
      <c r="S19" s="217"/>
    </row>
    <row r="20" spans="1:19" ht="15" hidden="1">
      <c r="A20" s="67"/>
      <c r="B20" s="68"/>
      <c r="C20" s="69"/>
      <c r="D20" s="69"/>
      <c r="E20" s="67"/>
      <c r="F20" s="67"/>
      <c r="G20" s="67"/>
      <c r="H20" s="67"/>
      <c r="I20" s="70"/>
      <c r="J20" s="65"/>
      <c r="K20" s="66"/>
      <c r="L20" s="184"/>
      <c r="M20" s="229">
        <f t="shared" si="0"/>
        <v>0</v>
      </c>
      <c r="N20" s="184"/>
      <c r="O20" s="35"/>
      <c r="P20" s="8"/>
      <c r="Q20" s="18"/>
      <c r="R20" s="217"/>
      <c r="S20" s="217"/>
    </row>
    <row r="21" spans="1:19" ht="15" hidden="1">
      <c r="A21" s="175"/>
      <c r="B21" s="178"/>
      <c r="C21" s="179"/>
      <c r="D21" s="179"/>
      <c r="E21" s="180"/>
      <c r="F21" s="180"/>
      <c r="G21" s="180"/>
      <c r="H21" s="180"/>
      <c r="I21" s="181"/>
      <c r="J21" s="182"/>
      <c r="K21" s="183"/>
      <c r="L21" s="177"/>
      <c r="M21" s="230"/>
      <c r="N21" s="177"/>
      <c r="O21" s="34"/>
      <c r="P21" s="9"/>
      <c r="Q21" s="15"/>
      <c r="R21" s="217"/>
      <c r="S21" s="217"/>
    </row>
    <row r="22" spans="1:19" ht="15" hidden="1">
      <c r="A22" s="71"/>
      <c r="B22" s="72"/>
      <c r="C22" s="73"/>
      <c r="D22" s="73"/>
      <c r="E22" s="74"/>
      <c r="F22" s="74"/>
      <c r="G22" s="74"/>
      <c r="H22" s="74"/>
      <c r="I22" s="75"/>
      <c r="J22" s="76"/>
      <c r="K22" s="77"/>
      <c r="L22" s="78"/>
      <c r="M22" s="229">
        <f t="shared" si="0"/>
        <v>0</v>
      </c>
      <c r="N22" s="51"/>
      <c r="O22" s="34"/>
      <c r="P22" s="10"/>
      <c r="Q22" s="15"/>
      <c r="R22" s="217"/>
      <c r="S22" s="217"/>
    </row>
    <row r="23" spans="1:19" ht="15" hidden="1">
      <c r="A23" s="58"/>
      <c r="B23" s="79"/>
      <c r="C23" s="80"/>
      <c r="D23" s="80"/>
      <c r="E23" s="81"/>
      <c r="F23" s="81"/>
      <c r="G23" s="81"/>
      <c r="H23" s="81"/>
      <c r="I23" s="82"/>
      <c r="J23" s="83"/>
      <c r="K23" s="84"/>
      <c r="L23" s="85"/>
      <c r="M23" s="230"/>
      <c r="N23" s="51"/>
      <c r="O23" s="34"/>
      <c r="P23" s="6"/>
      <c r="Q23" s="15"/>
      <c r="R23" s="217"/>
      <c r="S23" s="217"/>
    </row>
    <row r="24" spans="1:19" ht="15" hidden="1">
      <c r="A24" s="86"/>
      <c r="B24" s="79"/>
      <c r="C24" s="80"/>
      <c r="D24" s="87"/>
      <c r="E24" s="87"/>
      <c r="F24" s="87"/>
      <c r="G24" s="87"/>
      <c r="H24" s="87"/>
      <c r="I24" s="88"/>
      <c r="J24" s="89"/>
      <c r="K24" s="90"/>
      <c r="L24" s="78"/>
      <c r="M24" s="229">
        <f t="shared" si="0"/>
        <v>0</v>
      </c>
      <c r="N24" s="51"/>
      <c r="O24" s="34"/>
      <c r="P24" s="5"/>
      <c r="Q24" s="15"/>
      <c r="R24" s="217"/>
      <c r="S24" s="217"/>
    </row>
    <row r="25" spans="1:19" ht="15" hidden="1">
      <c r="A25" s="91"/>
      <c r="B25" s="92"/>
      <c r="C25" s="93"/>
      <c r="D25" s="93"/>
      <c r="E25" s="94"/>
      <c r="F25" s="94"/>
      <c r="G25" s="94"/>
      <c r="H25" s="94"/>
      <c r="I25" s="95"/>
      <c r="J25" s="96"/>
      <c r="K25" s="97"/>
      <c r="L25" s="98"/>
      <c r="M25" s="230"/>
      <c r="N25" s="51"/>
      <c r="O25" s="36"/>
      <c r="P25" s="11"/>
      <c r="Q25" s="18"/>
      <c r="R25" s="217"/>
      <c r="S25" s="217"/>
    </row>
    <row r="26" spans="1:19" ht="15" hidden="1">
      <c r="A26" s="99"/>
      <c r="B26" s="79"/>
      <c r="C26" s="80"/>
      <c r="D26" s="80"/>
      <c r="E26" s="81"/>
      <c r="F26" s="81"/>
      <c r="G26" s="81"/>
      <c r="H26" s="81"/>
      <c r="I26" s="82"/>
      <c r="J26" s="83"/>
      <c r="K26" s="84"/>
      <c r="L26" s="85"/>
      <c r="M26" s="229">
        <f t="shared" si="0"/>
        <v>0</v>
      </c>
      <c r="N26" s="51"/>
      <c r="O26" s="37"/>
      <c r="P26" s="4"/>
      <c r="Q26" s="15"/>
      <c r="R26" s="217"/>
      <c r="S26" s="217"/>
    </row>
    <row r="27" spans="1:19" ht="15" hidden="1">
      <c r="A27" s="100"/>
      <c r="B27" s="79"/>
      <c r="C27" s="80"/>
      <c r="D27" s="80"/>
      <c r="E27" s="81"/>
      <c r="F27" s="81"/>
      <c r="G27" s="81"/>
      <c r="H27" s="81"/>
      <c r="I27" s="82"/>
      <c r="J27" s="83"/>
      <c r="K27" s="84"/>
      <c r="L27" s="85"/>
      <c r="M27" s="230"/>
      <c r="N27" s="51"/>
      <c r="O27" s="37"/>
      <c r="P27" s="4"/>
      <c r="Q27" s="15"/>
      <c r="R27" s="217"/>
      <c r="S27" s="217"/>
    </row>
    <row r="28" spans="1:19" ht="15.75" hidden="1" thickBot="1">
      <c r="A28" s="101"/>
      <c r="B28" s="102"/>
      <c r="C28" s="101"/>
      <c r="D28" s="101"/>
      <c r="E28" s="101"/>
      <c r="F28" s="101"/>
      <c r="G28" s="101"/>
      <c r="H28" s="101"/>
      <c r="I28" s="103"/>
      <c r="J28" s="104"/>
      <c r="K28" s="105"/>
      <c r="L28" s="105"/>
      <c r="M28" s="229">
        <f t="shared" si="0"/>
        <v>0</v>
      </c>
      <c r="N28" s="51"/>
      <c r="O28" s="13"/>
      <c r="P28" s="13"/>
      <c r="Q28" s="15"/>
      <c r="R28" s="217"/>
      <c r="S28" s="217"/>
    </row>
    <row r="29" spans="1:19" ht="15" hidden="1">
      <c r="A29" s="106"/>
      <c r="B29" s="92"/>
      <c r="C29" s="93"/>
      <c r="D29" s="93"/>
      <c r="E29" s="94"/>
      <c r="F29" s="94"/>
      <c r="G29" s="94"/>
      <c r="H29" s="94"/>
      <c r="I29" s="95"/>
      <c r="J29" s="96"/>
      <c r="K29" s="97"/>
      <c r="L29" s="98"/>
      <c r="M29" s="230"/>
      <c r="N29" s="51"/>
      <c r="O29" s="36"/>
      <c r="P29" s="11"/>
      <c r="Q29" s="240"/>
      <c r="R29" s="217"/>
      <c r="S29" s="217"/>
    </row>
    <row r="30" spans="1:19" ht="15" hidden="1">
      <c r="A30" s="100"/>
      <c r="B30" s="107"/>
      <c r="C30" s="108"/>
      <c r="D30" s="108"/>
      <c r="E30" s="109"/>
      <c r="F30" s="109"/>
      <c r="G30" s="109"/>
      <c r="H30" s="109"/>
      <c r="I30" s="110"/>
      <c r="J30" s="83"/>
      <c r="K30" s="84"/>
      <c r="L30" s="85"/>
      <c r="M30" s="229">
        <f t="shared" si="0"/>
        <v>0</v>
      </c>
      <c r="N30" s="51"/>
      <c r="O30" s="37"/>
      <c r="P30" s="4"/>
      <c r="Q30" s="240"/>
      <c r="R30" s="217"/>
      <c r="S30" s="217"/>
    </row>
    <row r="31" spans="1:19" ht="15" hidden="1">
      <c r="A31" s="111"/>
      <c r="B31" s="112"/>
      <c r="C31" s="111"/>
      <c r="D31" s="111"/>
      <c r="E31" s="111"/>
      <c r="F31" s="111"/>
      <c r="G31" s="111"/>
      <c r="H31" s="111"/>
      <c r="I31" s="113"/>
      <c r="J31" s="83"/>
      <c r="K31" s="114"/>
      <c r="L31" s="114"/>
      <c r="M31" s="230"/>
      <c r="N31" s="51"/>
      <c r="O31" s="14"/>
      <c r="P31" s="14"/>
      <c r="Q31" s="241"/>
      <c r="R31" s="217"/>
      <c r="S31" s="217"/>
    </row>
    <row r="32" spans="1:19" ht="15" hidden="1">
      <c r="A32" s="100"/>
      <c r="B32" s="107"/>
      <c r="C32" s="108"/>
      <c r="D32" s="108"/>
      <c r="E32" s="109"/>
      <c r="F32" s="109"/>
      <c r="G32" s="109"/>
      <c r="H32" s="109"/>
      <c r="I32" s="110"/>
      <c r="J32" s="83"/>
      <c r="K32" s="84"/>
      <c r="L32" s="85"/>
      <c r="M32" s="229">
        <f t="shared" si="0"/>
        <v>0</v>
      </c>
      <c r="N32" s="51"/>
      <c r="O32" s="37"/>
      <c r="P32" s="4"/>
      <c r="Q32" s="15"/>
      <c r="R32" s="217"/>
      <c r="S32" s="217"/>
    </row>
    <row r="33" spans="1:19" ht="15" hidden="1">
      <c r="A33" s="100"/>
      <c r="B33" s="107"/>
      <c r="C33" s="108"/>
      <c r="D33" s="108"/>
      <c r="E33" s="109"/>
      <c r="F33" s="109"/>
      <c r="G33" s="109"/>
      <c r="H33" s="109"/>
      <c r="I33" s="110"/>
      <c r="J33" s="83"/>
      <c r="K33" s="84"/>
      <c r="L33" s="85"/>
      <c r="M33" s="230"/>
      <c r="N33" s="51"/>
      <c r="O33" s="37"/>
      <c r="P33" s="4"/>
      <c r="Q33" s="15"/>
      <c r="R33" s="217"/>
      <c r="S33" s="217"/>
    </row>
    <row r="34" spans="1:19" ht="15" hidden="1">
      <c r="A34" s="100"/>
      <c r="B34" s="107"/>
      <c r="C34" s="108"/>
      <c r="D34" s="108"/>
      <c r="E34" s="109"/>
      <c r="F34" s="109"/>
      <c r="G34" s="109"/>
      <c r="H34" s="109"/>
      <c r="I34" s="110"/>
      <c r="J34" s="83"/>
      <c r="K34" s="84"/>
      <c r="L34" s="85"/>
      <c r="M34" s="229">
        <f t="shared" si="0"/>
        <v>0</v>
      </c>
      <c r="N34" s="51"/>
      <c r="O34" s="37"/>
      <c r="P34" s="4"/>
      <c r="Q34" s="239"/>
      <c r="R34" s="217"/>
      <c r="S34" s="217"/>
    </row>
    <row r="35" spans="1:19" ht="15" hidden="1">
      <c r="A35" s="100"/>
      <c r="B35" s="107"/>
      <c r="C35" s="108"/>
      <c r="D35" s="108"/>
      <c r="E35" s="109"/>
      <c r="F35" s="109"/>
      <c r="G35" s="109"/>
      <c r="H35" s="109"/>
      <c r="I35" s="110"/>
      <c r="J35" s="83"/>
      <c r="K35" s="84"/>
      <c r="L35" s="85"/>
      <c r="M35" s="230"/>
      <c r="N35" s="51"/>
      <c r="O35" s="37"/>
      <c r="P35" s="4"/>
      <c r="Q35" s="240"/>
      <c r="R35" s="217"/>
      <c r="S35" s="217"/>
    </row>
    <row r="36" spans="1:19" ht="15" hidden="1">
      <c r="A36" s="111"/>
      <c r="B36" s="112"/>
      <c r="C36" s="111"/>
      <c r="D36" s="111"/>
      <c r="E36" s="111"/>
      <c r="F36" s="111"/>
      <c r="G36" s="111"/>
      <c r="H36" s="111"/>
      <c r="I36" s="113"/>
      <c r="J36" s="83"/>
      <c r="K36" s="114"/>
      <c r="L36" s="114"/>
      <c r="M36" s="229">
        <f t="shared" si="0"/>
        <v>0</v>
      </c>
      <c r="N36" s="51"/>
      <c r="O36" s="14"/>
      <c r="P36" s="14"/>
      <c r="Q36" s="241"/>
      <c r="R36" s="217"/>
      <c r="S36" s="217"/>
    </row>
    <row r="37" spans="1:19" ht="15" hidden="1">
      <c r="A37" s="100"/>
      <c r="B37" s="107"/>
      <c r="C37" s="108"/>
      <c r="D37" s="108"/>
      <c r="E37" s="109"/>
      <c r="F37" s="109"/>
      <c r="G37" s="109"/>
      <c r="H37" s="109"/>
      <c r="I37" s="110"/>
      <c r="J37" s="83"/>
      <c r="K37" s="84"/>
      <c r="L37" s="85"/>
      <c r="M37" s="230"/>
      <c r="N37" s="51"/>
      <c r="O37" s="37"/>
      <c r="P37" s="4"/>
      <c r="Q37" s="15"/>
      <c r="R37" s="217"/>
      <c r="S37" s="217"/>
    </row>
    <row r="38" spans="1:19" ht="15.75" hidden="1" thickBot="1">
      <c r="A38" s="115"/>
      <c r="B38" s="116"/>
      <c r="C38" s="117"/>
      <c r="D38" s="117"/>
      <c r="E38" s="118"/>
      <c r="F38" s="118"/>
      <c r="G38" s="118"/>
      <c r="H38" s="118"/>
      <c r="I38" s="119"/>
      <c r="J38" s="104"/>
      <c r="K38" s="120"/>
      <c r="L38" s="121"/>
      <c r="M38" s="229">
        <f t="shared" si="0"/>
        <v>0</v>
      </c>
      <c r="N38" s="51"/>
      <c r="O38" s="38"/>
      <c r="P38" s="7"/>
      <c r="Q38" s="215"/>
      <c r="R38" s="217"/>
      <c r="S38" s="217"/>
    </row>
    <row r="39" spans="1:19" ht="15" hidden="1">
      <c r="A39" s="106"/>
      <c r="B39" s="92"/>
      <c r="C39" s="93"/>
      <c r="D39" s="93"/>
      <c r="E39" s="94"/>
      <c r="F39" s="94"/>
      <c r="G39" s="94"/>
      <c r="H39" s="94"/>
      <c r="I39" s="95"/>
      <c r="J39" s="96"/>
      <c r="K39" s="97"/>
      <c r="L39" s="98"/>
      <c r="M39" s="230"/>
      <c r="N39" s="51"/>
      <c r="O39" s="36"/>
      <c r="P39" s="11"/>
      <c r="Q39" s="248"/>
      <c r="R39" s="217"/>
      <c r="S39" s="217"/>
    </row>
    <row r="40" spans="1:19" ht="15" hidden="1">
      <c r="A40" s="100"/>
      <c r="B40" s="107"/>
      <c r="C40" s="108"/>
      <c r="D40" s="108"/>
      <c r="E40" s="109"/>
      <c r="F40" s="109"/>
      <c r="G40" s="109"/>
      <c r="H40" s="109"/>
      <c r="I40" s="110"/>
      <c r="J40" s="83"/>
      <c r="K40" s="84"/>
      <c r="L40" s="85"/>
      <c r="M40" s="229">
        <f t="shared" si="0"/>
        <v>0</v>
      </c>
      <c r="N40" s="51"/>
      <c r="O40" s="37"/>
      <c r="P40" s="4"/>
      <c r="Q40" s="240"/>
      <c r="R40" s="217"/>
      <c r="S40" s="217"/>
    </row>
    <row r="41" spans="1:19" ht="15" hidden="1">
      <c r="A41" s="111"/>
      <c r="B41" s="112"/>
      <c r="C41" s="111"/>
      <c r="D41" s="111"/>
      <c r="E41" s="111"/>
      <c r="F41" s="111"/>
      <c r="G41" s="111"/>
      <c r="H41" s="111"/>
      <c r="I41" s="113"/>
      <c r="J41" s="83"/>
      <c r="K41" s="114"/>
      <c r="L41" s="114"/>
      <c r="M41" s="230"/>
      <c r="N41" s="51"/>
      <c r="O41" s="14"/>
      <c r="P41" s="14"/>
      <c r="Q41" s="241"/>
      <c r="R41" s="217"/>
      <c r="S41" s="217"/>
    </row>
    <row r="42" spans="1:19" ht="15" hidden="1">
      <c r="A42" s="100"/>
      <c r="B42" s="107"/>
      <c r="C42" s="108"/>
      <c r="D42" s="108"/>
      <c r="E42" s="109"/>
      <c r="F42" s="109"/>
      <c r="G42" s="109"/>
      <c r="H42" s="109"/>
      <c r="I42" s="110"/>
      <c r="J42" s="83"/>
      <c r="K42" s="84"/>
      <c r="L42" s="85"/>
      <c r="M42" s="229">
        <f t="shared" si="0"/>
        <v>0</v>
      </c>
      <c r="N42" s="51"/>
      <c r="O42" s="37"/>
      <c r="P42" s="4"/>
      <c r="Q42" s="15"/>
      <c r="R42" s="217"/>
      <c r="S42" s="217"/>
    </row>
    <row r="43" spans="1:19" ht="15" hidden="1">
      <c r="A43" s="100"/>
      <c r="B43" s="112"/>
      <c r="C43" s="122"/>
      <c r="D43" s="122"/>
      <c r="E43" s="123"/>
      <c r="F43" s="123"/>
      <c r="G43" s="123"/>
      <c r="H43" s="123"/>
      <c r="I43" s="124"/>
      <c r="J43" s="83"/>
      <c r="K43" s="84"/>
      <c r="L43" s="85"/>
      <c r="M43" s="230"/>
      <c r="N43" s="51"/>
      <c r="O43" s="37"/>
      <c r="P43" s="4"/>
      <c r="Q43" s="15"/>
      <c r="R43" s="217"/>
      <c r="S43" s="217"/>
    </row>
    <row r="44" spans="1:19" ht="15" hidden="1">
      <c r="A44" s="100"/>
      <c r="B44" s="107"/>
      <c r="C44" s="108"/>
      <c r="D44" s="108"/>
      <c r="E44" s="109"/>
      <c r="F44" s="109"/>
      <c r="G44" s="109"/>
      <c r="H44" s="109"/>
      <c r="I44" s="110"/>
      <c r="J44" s="83"/>
      <c r="K44" s="84"/>
      <c r="L44" s="85"/>
      <c r="M44" s="229">
        <f t="shared" si="0"/>
        <v>0</v>
      </c>
      <c r="N44" s="51"/>
      <c r="O44" s="37"/>
      <c r="P44" s="4"/>
      <c r="Q44" s="16"/>
      <c r="R44" s="217"/>
      <c r="S44" s="217"/>
    </row>
    <row r="45" spans="1:19" ht="15" hidden="1">
      <c r="A45" s="100"/>
      <c r="B45" s="79"/>
      <c r="C45" s="80"/>
      <c r="D45" s="80"/>
      <c r="E45" s="81"/>
      <c r="F45" s="81"/>
      <c r="G45" s="81"/>
      <c r="H45" s="81"/>
      <c r="I45" s="82"/>
      <c r="J45" s="83"/>
      <c r="K45" s="84"/>
      <c r="L45" s="85"/>
      <c r="M45" s="230"/>
      <c r="N45" s="51"/>
      <c r="O45" s="37"/>
      <c r="P45" s="4"/>
      <c r="Q45" s="239"/>
      <c r="R45" s="217"/>
      <c r="S45" s="217"/>
    </row>
    <row r="46" spans="1:19" ht="15" hidden="1">
      <c r="A46" s="100"/>
      <c r="B46" s="125"/>
      <c r="C46" s="126"/>
      <c r="D46" s="126"/>
      <c r="E46" s="127"/>
      <c r="F46" s="127"/>
      <c r="G46" s="127"/>
      <c r="H46" s="127"/>
      <c r="I46" s="128"/>
      <c r="J46" s="83"/>
      <c r="K46" s="84"/>
      <c r="L46" s="85"/>
      <c r="M46" s="229">
        <f t="shared" si="0"/>
        <v>0</v>
      </c>
      <c r="N46" s="51"/>
      <c r="O46" s="37"/>
      <c r="P46" s="4"/>
      <c r="Q46" s="240"/>
      <c r="R46" s="217"/>
      <c r="S46" s="217"/>
    </row>
    <row r="47" spans="1:19" ht="15" hidden="1">
      <c r="A47" s="129"/>
      <c r="B47" s="130"/>
      <c r="C47" s="131"/>
      <c r="D47" s="131"/>
      <c r="E47" s="132"/>
      <c r="F47" s="132"/>
      <c r="G47" s="132"/>
      <c r="H47" s="132"/>
      <c r="I47" s="133"/>
      <c r="J47" s="134"/>
      <c r="K47" s="135"/>
      <c r="L47" s="136"/>
      <c r="M47" s="230"/>
      <c r="N47" s="51"/>
      <c r="O47" s="39"/>
      <c r="P47" s="17"/>
      <c r="Q47" s="216"/>
      <c r="R47" s="217"/>
      <c r="S47" s="217"/>
    </row>
    <row r="48" spans="1:19" ht="15.75" hidden="1" thickBot="1">
      <c r="A48" s="115"/>
      <c r="B48" s="116"/>
      <c r="C48" s="117"/>
      <c r="D48" s="117"/>
      <c r="E48" s="118"/>
      <c r="F48" s="118"/>
      <c r="G48" s="118"/>
      <c r="H48" s="118"/>
      <c r="I48" s="119"/>
      <c r="J48" s="104"/>
      <c r="K48" s="120"/>
      <c r="L48" s="121"/>
      <c r="M48" s="229">
        <f t="shared" si="0"/>
        <v>0</v>
      </c>
      <c r="N48" s="51"/>
      <c r="O48" s="38"/>
      <c r="P48" s="7"/>
      <c r="Q48" s="215"/>
      <c r="R48" s="217"/>
      <c r="S48" s="217"/>
    </row>
    <row r="49" spans="1:19" ht="15" hidden="1">
      <c r="A49" s="106"/>
      <c r="B49" s="92"/>
      <c r="C49" s="93"/>
      <c r="D49" s="93"/>
      <c r="E49" s="94"/>
      <c r="F49" s="94"/>
      <c r="G49" s="94"/>
      <c r="H49" s="94"/>
      <c r="I49" s="137"/>
      <c r="J49" s="96"/>
      <c r="K49" s="97"/>
      <c r="L49" s="98"/>
      <c r="M49" s="230"/>
      <c r="N49" s="51"/>
      <c r="O49" s="36"/>
      <c r="P49" s="11"/>
      <c r="Q49" s="18"/>
      <c r="R49" s="218" t="s">
        <v>6</v>
      </c>
      <c r="S49" s="217"/>
    </row>
    <row r="50" spans="1:19" ht="15" hidden="1">
      <c r="A50" s="100"/>
      <c r="B50" s="107"/>
      <c r="C50" s="108"/>
      <c r="D50" s="108"/>
      <c r="E50" s="109"/>
      <c r="F50" s="109"/>
      <c r="G50" s="109"/>
      <c r="H50" s="109"/>
      <c r="I50" s="110"/>
      <c r="J50" s="96"/>
      <c r="K50" s="84"/>
      <c r="L50" s="85"/>
      <c r="M50" s="229">
        <f t="shared" si="0"/>
        <v>0</v>
      </c>
      <c r="N50" s="51"/>
      <c r="O50" s="37"/>
      <c r="P50" s="4"/>
      <c r="Q50" s="239"/>
      <c r="R50" s="218" t="s">
        <v>6</v>
      </c>
      <c r="S50" s="217"/>
    </row>
    <row r="51" spans="1:19" ht="15" hidden="1">
      <c r="A51" s="100"/>
      <c r="B51" s="107"/>
      <c r="C51" s="108"/>
      <c r="D51" s="108"/>
      <c r="E51" s="109"/>
      <c r="F51" s="109"/>
      <c r="G51" s="109"/>
      <c r="H51" s="109"/>
      <c r="I51" s="110"/>
      <c r="J51" s="96"/>
      <c r="K51" s="84"/>
      <c r="L51" s="85"/>
      <c r="M51" s="230"/>
      <c r="N51" s="51"/>
      <c r="O51" s="37"/>
      <c r="P51" s="4"/>
      <c r="Q51" s="240"/>
      <c r="R51" s="217"/>
      <c r="S51" s="217"/>
    </row>
    <row r="52" spans="1:19" ht="15" hidden="1">
      <c r="A52" s="100"/>
      <c r="B52" s="125"/>
      <c r="C52" s="126"/>
      <c r="D52" s="126"/>
      <c r="E52" s="127"/>
      <c r="F52" s="127"/>
      <c r="G52" s="127"/>
      <c r="H52" s="127"/>
      <c r="I52" s="128"/>
      <c r="J52" s="96"/>
      <c r="K52" s="84"/>
      <c r="L52" s="85"/>
      <c r="M52" s="229">
        <f t="shared" si="0"/>
        <v>0</v>
      </c>
      <c r="N52" s="51"/>
      <c r="O52" s="37"/>
      <c r="P52" s="4"/>
      <c r="Q52" s="241"/>
      <c r="R52" s="217"/>
      <c r="S52" s="217"/>
    </row>
    <row r="53" spans="1:19" ht="15" hidden="1">
      <c r="A53" s="100"/>
      <c r="B53" s="138"/>
      <c r="C53" s="108"/>
      <c r="D53" s="108"/>
      <c r="E53" s="109"/>
      <c r="F53" s="109"/>
      <c r="G53" s="109"/>
      <c r="H53" s="109"/>
      <c r="I53" s="124"/>
      <c r="J53" s="83"/>
      <c r="K53" s="84"/>
      <c r="L53" s="85"/>
      <c r="M53" s="230"/>
      <c r="N53" s="51"/>
      <c r="O53" s="37"/>
      <c r="P53" s="4"/>
      <c r="Q53" s="18"/>
      <c r="R53" s="218" t="s">
        <v>6</v>
      </c>
      <c r="S53" s="217"/>
    </row>
    <row r="54" spans="1:19" ht="15" hidden="1">
      <c r="A54" s="100"/>
      <c r="B54" s="107"/>
      <c r="C54" s="108"/>
      <c r="D54" s="108"/>
      <c r="E54" s="109"/>
      <c r="F54" s="109"/>
      <c r="G54" s="109"/>
      <c r="H54" s="109"/>
      <c r="I54" s="110"/>
      <c r="J54" s="83"/>
      <c r="K54" s="84"/>
      <c r="L54" s="85"/>
      <c r="M54" s="229">
        <f t="shared" si="0"/>
        <v>0</v>
      </c>
      <c r="N54" s="51"/>
      <c r="O54" s="37"/>
      <c r="P54" s="4"/>
      <c r="Q54" s="239"/>
      <c r="R54" s="217" t="s">
        <v>6</v>
      </c>
      <c r="S54" s="217"/>
    </row>
    <row r="55" spans="1:19" ht="15" hidden="1">
      <c r="A55" s="100"/>
      <c r="B55" s="107"/>
      <c r="C55" s="108"/>
      <c r="D55" s="108"/>
      <c r="E55" s="109"/>
      <c r="F55" s="109"/>
      <c r="G55" s="109"/>
      <c r="H55" s="109"/>
      <c r="I55" s="110"/>
      <c r="J55" s="83"/>
      <c r="K55" s="84"/>
      <c r="L55" s="85"/>
      <c r="M55" s="230"/>
      <c r="N55" s="51"/>
      <c r="O55" s="37"/>
      <c r="P55" s="4"/>
      <c r="Q55" s="240"/>
      <c r="R55" s="217"/>
      <c r="S55" s="217"/>
    </row>
    <row r="56" spans="1:19" ht="15" hidden="1">
      <c r="A56" s="111"/>
      <c r="B56" s="112"/>
      <c r="C56" s="111"/>
      <c r="D56" s="111"/>
      <c r="E56" s="111"/>
      <c r="F56" s="111"/>
      <c r="G56" s="111"/>
      <c r="H56" s="111"/>
      <c r="I56" s="113"/>
      <c r="J56" s="83"/>
      <c r="K56" s="114"/>
      <c r="L56" s="114"/>
      <c r="M56" s="229">
        <f t="shared" si="0"/>
        <v>0</v>
      </c>
      <c r="N56" s="51"/>
      <c r="O56" s="14"/>
      <c r="P56" s="14"/>
      <c r="Q56" s="241"/>
      <c r="R56" s="217"/>
      <c r="S56" s="217"/>
    </row>
    <row r="57" spans="1:19" ht="15" hidden="1">
      <c r="A57" s="100"/>
      <c r="B57" s="107"/>
      <c r="C57" s="108"/>
      <c r="D57" s="108"/>
      <c r="E57" s="109"/>
      <c r="F57" s="109"/>
      <c r="G57" s="109"/>
      <c r="H57" s="109"/>
      <c r="I57" s="108"/>
      <c r="J57" s="83"/>
      <c r="K57" s="139"/>
      <c r="L57" s="140"/>
      <c r="M57" s="230"/>
      <c r="N57" s="51"/>
      <c r="O57" s="37"/>
      <c r="P57" s="4"/>
      <c r="Q57" s="239"/>
      <c r="R57" s="217"/>
      <c r="S57" s="217"/>
    </row>
    <row r="58" spans="1:19" ht="15" hidden="1">
      <c r="A58" s="100"/>
      <c r="B58" s="107"/>
      <c r="C58" s="108"/>
      <c r="D58" s="108"/>
      <c r="E58" s="109"/>
      <c r="F58" s="109"/>
      <c r="G58" s="109"/>
      <c r="H58" s="109"/>
      <c r="I58" s="110"/>
      <c r="J58" s="83"/>
      <c r="K58" s="84"/>
      <c r="L58" s="85"/>
      <c r="M58" s="229">
        <f t="shared" si="0"/>
        <v>0</v>
      </c>
      <c r="N58" s="51"/>
      <c r="O58" s="37"/>
      <c r="P58" s="4"/>
      <c r="Q58" s="240"/>
      <c r="R58" s="217" t="s">
        <v>6</v>
      </c>
      <c r="S58" s="217"/>
    </row>
    <row r="59" spans="1:19" ht="15" hidden="1">
      <c r="A59" s="100"/>
      <c r="B59" s="107"/>
      <c r="C59" s="108"/>
      <c r="D59" s="108"/>
      <c r="E59" s="109"/>
      <c r="F59" s="109"/>
      <c r="G59" s="109"/>
      <c r="H59" s="109"/>
      <c r="I59" s="110"/>
      <c r="J59" s="83"/>
      <c r="K59" s="84"/>
      <c r="L59" s="85"/>
      <c r="M59" s="230"/>
      <c r="N59" s="51"/>
      <c r="O59" s="37"/>
      <c r="P59" s="4"/>
      <c r="Q59" s="240"/>
      <c r="R59" s="217" t="s">
        <v>6</v>
      </c>
      <c r="S59" s="217"/>
    </row>
    <row r="60" spans="1:19" ht="15" hidden="1">
      <c r="A60" s="111"/>
      <c r="B60" s="112"/>
      <c r="C60" s="111"/>
      <c r="D60" s="111"/>
      <c r="E60" s="111"/>
      <c r="F60" s="111"/>
      <c r="G60" s="111"/>
      <c r="H60" s="111"/>
      <c r="I60" s="141"/>
      <c r="J60" s="83"/>
      <c r="K60" s="114"/>
      <c r="L60" s="114"/>
      <c r="M60" s="229">
        <f t="shared" si="0"/>
        <v>0</v>
      </c>
      <c r="N60" s="51"/>
      <c r="O60" s="14"/>
      <c r="P60" s="14"/>
      <c r="Q60" s="241"/>
      <c r="R60" s="217"/>
      <c r="S60" s="217"/>
    </row>
    <row r="61" spans="1:19" ht="15" hidden="1">
      <c r="A61" s="100"/>
      <c r="B61" s="107"/>
      <c r="C61" s="108"/>
      <c r="D61" s="108"/>
      <c r="E61" s="109"/>
      <c r="F61" s="109"/>
      <c r="G61" s="109"/>
      <c r="H61" s="109"/>
      <c r="I61" s="110"/>
      <c r="J61" s="83"/>
      <c r="K61" s="84"/>
      <c r="L61" s="85"/>
      <c r="M61" s="230"/>
      <c r="N61" s="51"/>
      <c r="O61" s="37"/>
      <c r="P61" s="4"/>
      <c r="Q61" s="239"/>
      <c r="R61" s="217" t="s">
        <v>6</v>
      </c>
      <c r="S61" s="217"/>
    </row>
    <row r="62" spans="1:19" ht="15" hidden="1">
      <c r="A62" s="100"/>
      <c r="B62" s="107"/>
      <c r="C62" s="108"/>
      <c r="D62" s="108"/>
      <c r="E62" s="109"/>
      <c r="F62" s="109"/>
      <c r="G62" s="109"/>
      <c r="H62" s="109"/>
      <c r="I62" s="110"/>
      <c r="J62" s="83"/>
      <c r="K62" s="84"/>
      <c r="L62" s="85"/>
      <c r="M62" s="229">
        <f t="shared" si="0"/>
        <v>0</v>
      </c>
      <c r="N62" s="51"/>
      <c r="O62" s="37"/>
      <c r="P62" s="4"/>
      <c r="Q62" s="240"/>
      <c r="R62" s="218" t="s">
        <v>6</v>
      </c>
      <c r="S62" s="217"/>
    </row>
    <row r="63" spans="1:19" ht="15" hidden="1">
      <c r="A63" s="111"/>
      <c r="B63" s="112"/>
      <c r="C63" s="111"/>
      <c r="D63" s="111"/>
      <c r="E63" s="111"/>
      <c r="F63" s="111"/>
      <c r="G63" s="111"/>
      <c r="H63" s="111"/>
      <c r="I63" s="113"/>
      <c r="J63" s="83"/>
      <c r="K63" s="114"/>
      <c r="L63" s="114"/>
      <c r="M63" s="230"/>
      <c r="N63" s="51"/>
      <c r="O63" s="14"/>
      <c r="P63" s="14"/>
      <c r="Q63" s="241"/>
      <c r="R63" s="217"/>
      <c r="S63" s="217"/>
    </row>
    <row r="64" spans="1:19" ht="15" hidden="1">
      <c r="A64" s="100"/>
      <c r="B64" s="79"/>
      <c r="C64" s="80"/>
      <c r="D64" s="80"/>
      <c r="E64" s="81"/>
      <c r="F64" s="81"/>
      <c r="G64" s="81"/>
      <c r="H64" s="81"/>
      <c r="I64" s="82"/>
      <c r="J64" s="83"/>
      <c r="K64" s="84"/>
      <c r="L64" s="85"/>
      <c r="M64" s="229">
        <f t="shared" si="0"/>
        <v>0</v>
      </c>
      <c r="N64" s="51"/>
      <c r="O64" s="37"/>
      <c r="P64" s="4"/>
      <c r="Q64" s="239"/>
      <c r="R64" s="217"/>
      <c r="S64" s="217"/>
    </row>
    <row r="65" spans="1:19" ht="15" hidden="1">
      <c r="A65" s="100"/>
      <c r="B65" s="107"/>
      <c r="C65" s="108"/>
      <c r="D65" s="108"/>
      <c r="E65" s="109"/>
      <c r="F65" s="109"/>
      <c r="G65" s="109"/>
      <c r="H65" s="109"/>
      <c r="I65" s="110"/>
      <c r="J65" s="134"/>
      <c r="K65" s="135"/>
      <c r="L65" s="136"/>
      <c r="M65" s="230"/>
      <c r="N65" s="51"/>
      <c r="O65" s="37"/>
      <c r="P65" s="4"/>
      <c r="Q65" s="240"/>
      <c r="R65" s="217"/>
      <c r="S65" s="217"/>
    </row>
    <row r="66" spans="1:19" ht="15" hidden="1">
      <c r="A66" s="142"/>
      <c r="B66" s="143"/>
      <c r="C66" s="142"/>
      <c r="D66" s="142"/>
      <c r="E66" s="142"/>
      <c r="F66" s="142"/>
      <c r="G66" s="142"/>
      <c r="H66" s="142"/>
      <c r="I66" s="144"/>
      <c r="J66" s="145"/>
      <c r="K66" s="145"/>
      <c r="L66" s="145"/>
      <c r="M66" s="229">
        <f t="shared" si="0"/>
        <v>0</v>
      </c>
      <c r="N66" s="51"/>
      <c r="O66" s="19"/>
      <c r="P66" s="19"/>
      <c r="Q66" s="240"/>
      <c r="R66" s="218" t="s">
        <v>6</v>
      </c>
      <c r="S66" s="217"/>
    </row>
    <row r="67" spans="1:19" ht="15" hidden="1">
      <c r="A67" s="100"/>
      <c r="B67" s="79"/>
      <c r="C67" s="80"/>
      <c r="D67" s="80"/>
      <c r="E67" s="81"/>
      <c r="F67" s="81"/>
      <c r="G67" s="81"/>
      <c r="H67" s="81"/>
      <c r="I67" s="82"/>
      <c r="J67" s="83"/>
      <c r="K67" s="84"/>
      <c r="L67" s="85"/>
      <c r="M67" s="230"/>
      <c r="N67" s="51"/>
      <c r="O67" s="37"/>
      <c r="P67" s="4"/>
      <c r="Q67" s="240"/>
      <c r="R67" s="218"/>
      <c r="S67" s="217"/>
    </row>
    <row r="68" spans="1:19" ht="15" hidden="1">
      <c r="A68" s="129"/>
      <c r="B68" s="146"/>
      <c r="C68" s="147"/>
      <c r="D68" s="147"/>
      <c r="E68" s="148"/>
      <c r="F68" s="148"/>
      <c r="G68" s="148"/>
      <c r="H68" s="148"/>
      <c r="I68" s="149"/>
      <c r="J68" s="134"/>
      <c r="K68" s="135"/>
      <c r="L68" s="136"/>
      <c r="M68" s="229">
        <f t="shared" si="0"/>
        <v>0</v>
      </c>
      <c r="N68" s="51"/>
      <c r="O68" s="39"/>
      <c r="P68" s="17"/>
      <c r="Q68" s="240"/>
      <c r="R68" s="218"/>
      <c r="S68" s="217"/>
    </row>
    <row r="69" spans="1:19" ht="15.75" hidden="1" thickBot="1">
      <c r="A69" s="101"/>
      <c r="B69" s="102"/>
      <c r="C69" s="101"/>
      <c r="D69" s="101"/>
      <c r="E69" s="101"/>
      <c r="F69" s="101"/>
      <c r="G69" s="101"/>
      <c r="H69" s="101"/>
      <c r="I69" s="103"/>
      <c r="J69" s="104"/>
      <c r="K69" s="105"/>
      <c r="L69" s="105"/>
      <c r="M69" s="230"/>
      <c r="N69" s="51"/>
      <c r="O69" s="13"/>
      <c r="P69" s="13"/>
      <c r="Q69" s="245"/>
      <c r="R69" s="217"/>
      <c r="S69" s="217"/>
    </row>
    <row r="70" spans="1:19" ht="15" hidden="1">
      <c r="A70" s="150"/>
      <c r="B70" s="151"/>
      <c r="C70" s="150"/>
      <c r="D70" s="150"/>
      <c r="E70" s="150"/>
      <c r="F70" s="150"/>
      <c r="G70" s="150"/>
      <c r="H70" s="150"/>
      <c r="I70" s="152"/>
      <c r="J70" s="153"/>
      <c r="K70" s="154"/>
      <c r="L70" s="154"/>
      <c r="M70" s="229">
        <f aca="true" t="shared" si="1" ref="M70:M82">L70/4.4536</f>
        <v>0</v>
      </c>
      <c r="N70" s="51"/>
      <c r="O70" s="20"/>
      <c r="P70" s="20"/>
      <c r="Q70" s="21"/>
      <c r="R70" s="217"/>
      <c r="S70" s="217"/>
    </row>
    <row r="71" spans="1:19" ht="33.75" hidden="1">
      <c r="A71" s="242"/>
      <c r="B71" s="59"/>
      <c r="C71" s="60"/>
      <c r="D71" s="60"/>
      <c r="E71" s="111"/>
      <c r="F71" s="111"/>
      <c r="G71" s="111"/>
      <c r="H71" s="111"/>
      <c r="I71" s="60"/>
      <c r="J71" s="52"/>
      <c r="K71" s="50"/>
      <c r="L71" s="50"/>
      <c r="M71" s="230"/>
      <c r="N71" s="51"/>
      <c r="O71" s="34" t="s">
        <v>19</v>
      </c>
      <c r="P71" s="14"/>
      <c r="Q71" s="15" t="s">
        <v>20</v>
      </c>
      <c r="R71" s="217"/>
      <c r="S71" s="217"/>
    </row>
    <row r="72" spans="1:19" ht="22.5" hidden="1">
      <c r="A72" s="243"/>
      <c r="B72" s="59"/>
      <c r="C72" s="60"/>
      <c r="D72" s="60"/>
      <c r="E72" s="60"/>
      <c r="F72" s="60"/>
      <c r="G72" s="60"/>
      <c r="H72" s="60"/>
      <c r="I72" s="60"/>
      <c r="J72" s="52"/>
      <c r="K72" s="50"/>
      <c r="L72" s="50"/>
      <c r="M72" s="229">
        <f t="shared" si="1"/>
        <v>0</v>
      </c>
      <c r="N72" s="51"/>
      <c r="O72" s="34" t="s">
        <v>21</v>
      </c>
      <c r="P72" s="12"/>
      <c r="Q72" s="15" t="s">
        <v>22</v>
      </c>
      <c r="R72" s="217"/>
      <c r="S72" s="217"/>
    </row>
    <row r="73" spans="1:19" ht="15" hidden="1">
      <c r="A73" s="243"/>
      <c r="B73" s="59"/>
      <c r="C73" s="60"/>
      <c r="D73" s="60"/>
      <c r="E73" s="60"/>
      <c r="F73" s="60"/>
      <c r="G73" s="60"/>
      <c r="H73" s="60"/>
      <c r="I73" s="60"/>
      <c r="J73" s="52"/>
      <c r="K73" s="50"/>
      <c r="L73" s="50"/>
      <c r="M73" s="230"/>
      <c r="N73" s="51"/>
      <c r="O73" s="34" t="s">
        <v>17</v>
      </c>
      <c r="P73" s="12"/>
      <c r="Q73" s="15" t="s">
        <v>18</v>
      </c>
      <c r="R73" s="217"/>
      <c r="S73" s="217"/>
    </row>
    <row r="74" spans="1:19" ht="15" hidden="1">
      <c r="A74" s="244"/>
      <c r="B74" s="59"/>
      <c r="C74" s="60"/>
      <c r="D74" s="60"/>
      <c r="E74" s="60"/>
      <c r="F74" s="60"/>
      <c r="G74" s="60"/>
      <c r="H74" s="60"/>
      <c r="I74" s="60"/>
      <c r="J74" s="52"/>
      <c r="K74" s="50"/>
      <c r="L74" s="50"/>
      <c r="M74" s="229">
        <f t="shared" si="1"/>
        <v>0</v>
      </c>
      <c r="N74" s="51"/>
      <c r="O74" s="34" t="s">
        <v>0</v>
      </c>
      <c r="P74" s="12"/>
      <c r="Q74" s="15" t="s">
        <v>23</v>
      </c>
      <c r="R74" s="217"/>
      <c r="S74" s="217"/>
    </row>
    <row r="75" spans="1:19" ht="15" hidden="1">
      <c r="A75" s="242"/>
      <c r="B75" s="59"/>
      <c r="C75" s="60"/>
      <c r="D75" s="60"/>
      <c r="E75" s="60"/>
      <c r="F75" s="60"/>
      <c r="G75" s="60"/>
      <c r="H75" s="60"/>
      <c r="I75" s="60"/>
      <c r="J75" s="52"/>
      <c r="K75" s="50"/>
      <c r="L75" s="50"/>
      <c r="M75" s="230"/>
      <c r="N75" s="51"/>
      <c r="O75" s="34" t="s">
        <v>10</v>
      </c>
      <c r="P75" s="12"/>
      <c r="Q75" s="15" t="s">
        <v>16</v>
      </c>
      <c r="R75" s="217"/>
      <c r="S75" s="217"/>
    </row>
    <row r="76" spans="1:19" ht="15" hidden="1">
      <c r="A76" s="243"/>
      <c r="B76" s="59"/>
      <c r="C76" s="60"/>
      <c r="D76" s="60"/>
      <c r="E76" s="60"/>
      <c r="F76" s="60"/>
      <c r="G76" s="60"/>
      <c r="H76" s="60"/>
      <c r="I76" s="60"/>
      <c r="J76" s="52"/>
      <c r="K76" s="50"/>
      <c r="L76" s="50"/>
      <c r="M76" s="229">
        <f t="shared" si="1"/>
        <v>0</v>
      </c>
      <c r="N76" s="51"/>
      <c r="O76" s="34" t="s">
        <v>10</v>
      </c>
      <c r="P76" s="12"/>
      <c r="Q76" s="15" t="s">
        <v>16</v>
      </c>
      <c r="R76" s="217"/>
      <c r="S76" s="217"/>
    </row>
    <row r="77" spans="1:19" ht="15" hidden="1">
      <c r="A77" s="243"/>
      <c r="B77" s="59"/>
      <c r="C77" s="60"/>
      <c r="D77" s="60"/>
      <c r="E77" s="60"/>
      <c r="F77" s="60"/>
      <c r="G77" s="60"/>
      <c r="H77" s="60"/>
      <c r="I77" s="60"/>
      <c r="J77" s="52"/>
      <c r="K77" s="50"/>
      <c r="L77" s="50"/>
      <c r="M77" s="230"/>
      <c r="N77" s="51"/>
      <c r="O77" s="34" t="s">
        <v>10</v>
      </c>
      <c r="P77" s="12"/>
      <c r="Q77" s="15" t="s">
        <v>16</v>
      </c>
      <c r="R77" s="217"/>
      <c r="S77" s="217"/>
    </row>
    <row r="78" spans="1:19" ht="15" hidden="1">
      <c r="A78" s="244"/>
      <c r="B78" s="59"/>
      <c r="C78" s="60"/>
      <c r="D78" s="60"/>
      <c r="E78" s="60"/>
      <c r="F78" s="60"/>
      <c r="G78" s="60"/>
      <c r="H78" s="60"/>
      <c r="I78" s="60"/>
      <c r="J78" s="52"/>
      <c r="K78" s="50"/>
      <c r="L78" s="50"/>
      <c r="M78" s="229">
        <f t="shared" si="1"/>
        <v>0</v>
      </c>
      <c r="N78" s="51"/>
      <c r="O78" s="34" t="s">
        <v>10</v>
      </c>
      <c r="P78" s="12"/>
      <c r="Q78" s="15" t="s">
        <v>16</v>
      </c>
      <c r="R78" s="217"/>
      <c r="S78" s="217"/>
    </row>
    <row r="79" spans="1:19" ht="15" hidden="1">
      <c r="A79" s="242"/>
      <c r="B79" s="155"/>
      <c r="C79" s="156"/>
      <c r="D79" s="156"/>
      <c r="E79" s="156"/>
      <c r="F79" s="156"/>
      <c r="G79" s="156"/>
      <c r="H79" s="156"/>
      <c r="I79" s="156"/>
      <c r="J79" s="157"/>
      <c r="K79" s="158"/>
      <c r="L79" s="159"/>
      <c r="M79" s="230"/>
      <c r="N79" s="51"/>
      <c r="O79" s="35" t="s">
        <v>10</v>
      </c>
      <c r="P79" s="30"/>
      <c r="Q79" s="15" t="s">
        <v>11</v>
      </c>
      <c r="R79" s="217"/>
      <c r="S79" s="217"/>
    </row>
    <row r="80" spans="1:19" ht="15" hidden="1">
      <c r="A80" s="244"/>
      <c r="B80" s="160"/>
      <c r="C80" s="161"/>
      <c r="D80" s="161"/>
      <c r="E80" s="161"/>
      <c r="F80" s="161"/>
      <c r="G80" s="161"/>
      <c r="H80" s="161"/>
      <c r="I80" s="161"/>
      <c r="J80" s="162"/>
      <c r="K80" s="163"/>
      <c r="L80" s="50"/>
      <c r="M80" s="229">
        <f t="shared" si="1"/>
        <v>0</v>
      </c>
      <c r="N80" s="51"/>
      <c r="O80" s="34" t="s">
        <v>10</v>
      </c>
      <c r="P80" s="12"/>
      <c r="Q80" s="15" t="s">
        <v>16</v>
      </c>
      <c r="R80" s="217"/>
      <c r="S80" s="217"/>
    </row>
    <row r="81" spans="1:19" ht="15" hidden="1">
      <c r="A81" s="111"/>
      <c r="B81" s="111"/>
      <c r="C81" s="60"/>
      <c r="D81" s="60"/>
      <c r="E81" s="60"/>
      <c r="F81" s="60"/>
      <c r="G81" s="60"/>
      <c r="H81" s="60"/>
      <c r="I81" s="60"/>
      <c r="J81" s="52"/>
      <c r="K81" s="50"/>
      <c r="L81" s="50"/>
      <c r="M81" s="230"/>
      <c r="N81" s="51"/>
      <c r="O81" s="34" t="s">
        <v>10</v>
      </c>
      <c r="P81" s="12"/>
      <c r="Q81" s="15"/>
      <c r="R81" s="222"/>
      <c r="S81" s="222"/>
    </row>
    <row r="82" spans="1:19" ht="15">
      <c r="A82" s="142"/>
      <c r="B82" s="142"/>
      <c r="C82" s="142"/>
      <c r="D82" s="142"/>
      <c r="E82" s="142"/>
      <c r="F82" s="142"/>
      <c r="G82" s="123">
        <f>SUM(G2:G81)</f>
        <v>6776</v>
      </c>
      <c r="H82" s="142"/>
      <c r="I82" s="61">
        <f>SUM(I2:I81)</f>
        <v>145684</v>
      </c>
      <c r="J82" s="52">
        <f>SUM(J2:J69)</f>
        <v>0</v>
      </c>
      <c r="K82" s="50"/>
      <c r="L82" s="51">
        <f>SUM(L2:L81)</f>
        <v>145684</v>
      </c>
      <c r="M82" s="229">
        <f t="shared" si="1"/>
        <v>32711.514280582003</v>
      </c>
      <c r="N82" s="51">
        <f>SUM(N2:N81)</f>
        <v>179191.32</v>
      </c>
      <c r="O82" s="166"/>
      <c r="P82" s="19"/>
      <c r="Q82" s="19"/>
      <c r="R82" s="223"/>
      <c r="S82" s="223"/>
    </row>
    <row r="83" spans="1:17" ht="22.5" customHeight="1" hidden="1">
      <c r="A83" s="41"/>
      <c r="B83" s="23"/>
      <c r="C83" s="41"/>
      <c r="D83" s="41"/>
      <c r="E83" s="41"/>
      <c r="F83" s="41"/>
      <c r="G83" s="41"/>
      <c r="H83" s="41"/>
      <c r="I83" s="41"/>
      <c r="J83" s="22"/>
      <c r="K83" s="22"/>
      <c r="L83" s="22"/>
      <c r="M83" s="231"/>
      <c r="N83" s="22"/>
      <c r="O83" s="1" t="s">
        <v>10</v>
      </c>
      <c r="P83" s="22"/>
      <c r="Q83" s="22"/>
    </row>
    <row r="84" spans="1:17" ht="22.5" customHeight="1" hidden="1">
      <c r="A84" s="41"/>
      <c r="B84" s="42"/>
      <c r="C84" s="33"/>
      <c r="D84" s="43"/>
      <c r="E84" s="43"/>
      <c r="F84" s="43"/>
      <c r="G84" s="43"/>
      <c r="H84" s="43"/>
      <c r="I84" s="42"/>
      <c r="J84" s="22"/>
      <c r="K84" s="22"/>
      <c r="L84" s="22"/>
      <c r="M84" s="227">
        <f aca="true" t="shared" si="2" ref="M84:M99">L84/4.3117</f>
        <v>0</v>
      </c>
      <c r="N84" s="22"/>
      <c r="O84" s="22"/>
      <c r="P84" s="22"/>
      <c r="Q84" s="22"/>
    </row>
    <row r="85" spans="1:17" ht="22.5" customHeight="1" hidden="1">
      <c r="A85" s="41"/>
      <c r="B85" s="42"/>
      <c r="C85" s="33"/>
      <c r="D85" s="41"/>
      <c r="E85" s="41"/>
      <c r="F85" s="41"/>
      <c r="G85" s="41"/>
      <c r="H85" s="41"/>
      <c r="I85" s="42"/>
      <c r="J85" s="22"/>
      <c r="K85" s="22"/>
      <c r="L85" s="22"/>
      <c r="M85" s="176">
        <f t="shared" si="2"/>
        <v>0</v>
      </c>
      <c r="N85" s="22"/>
      <c r="O85" s="22"/>
      <c r="P85" s="22"/>
      <c r="Q85" s="22"/>
    </row>
    <row r="86" spans="1:17" ht="22.5" customHeight="1" hidden="1">
      <c r="A86" s="41"/>
      <c r="B86" s="44"/>
      <c r="C86" s="41"/>
      <c r="D86" s="41"/>
      <c r="E86" s="41"/>
      <c r="F86" s="41"/>
      <c r="G86" s="41"/>
      <c r="H86" s="41"/>
      <c r="I86" s="42"/>
      <c r="J86" s="22"/>
      <c r="K86" s="22"/>
      <c r="L86" s="22"/>
      <c r="M86" s="176">
        <f t="shared" si="2"/>
        <v>0</v>
      </c>
      <c r="N86" s="22"/>
      <c r="O86" s="22"/>
      <c r="P86" s="22"/>
      <c r="Q86" s="22"/>
    </row>
    <row r="87" spans="1:17" ht="22.5" customHeight="1" hidden="1">
      <c r="A87" s="41"/>
      <c r="B87" s="44"/>
      <c r="C87" s="41"/>
      <c r="D87" s="41"/>
      <c r="E87" s="41"/>
      <c r="F87" s="41"/>
      <c r="G87" s="41"/>
      <c r="H87" s="41"/>
      <c r="I87" s="45"/>
      <c r="J87" s="22"/>
      <c r="K87" s="22"/>
      <c r="L87" s="22"/>
      <c r="M87" s="176">
        <f t="shared" si="2"/>
        <v>0</v>
      </c>
      <c r="N87" s="22"/>
      <c r="O87" s="24"/>
      <c r="P87" s="22"/>
      <c r="Q87" s="22"/>
    </row>
    <row r="88" spans="1:17" ht="22.5" customHeight="1" hidden="1">
      <c r="A88" s="41"/>
      <c r="B88" s="25"/>
      <c r="C88" s="41"/>
      <c r="D88" s="41"/>
      <c r="E88" s="41"/>
      <c r="F88" s="41"/>
      <c r="G88" s="41"/>
      <c r="H88" s="41"/>
      <c r="I88" s="26"/>
      <c r="J88" s="22"/>
      <c r="K88" s="22"/>
      <c r="L88" s="22"/>
      <c r="M88" s="176">
        <f t="shared" si="2"/>
        <v>0</v>
      </c>
      <c r="N88" s="22"/>
      <c r="O88" s="24"/>
      <c r="P88" s="22"/>
      <c r="Q88" s="22"/>
    </row>
    <row r="89" spans="1:17" ht="15" hidden="1">
      <c r="A89" s="41"/>
      <c r="B89" s="41"/>
      <c r="C89" s="41"/>
      <c r="D89" s="41"/>
      <c r="E89" s="41"/>
      <c r="F89" s="41"/>
      <c r="G89" s="41"/>
      <c r="H89" s="41"/>
      <c r="I89" s="41"/>
      <c r="J89" s="22"/>
      <c r="K89" s="22"/>
      <c r="L89" s="22"/>
      <c r="M89" s="176">
        <f t="shared" si="2"/>
        <v>0</v>
      </c>
      <c r="N89" s="22"/>
      <c r="O89" s="22"/>
      <c r="P89" s="22"/>
      <c r="Q89" s="22"/>
    </row>
    <row r="90" spans="1:17" ht="15" hidden="1">
      <c r="A90" s="41"/>
      <c r="B90" s="41"/>
      <c r="C90" s="41"/>
      <c r="D90" s="41"/>
      <c r="E90" s="41"/>
      <c r="F90" s="41"/>
      <c r="G90" s="41"/>
      <c r="H90" s="41"/>
      <c r="I90" s="41"/>
      <c r="J90" s="22"/>
      <c r="K90" s="22"/>
      <c r="L90" s="22"/>
      <c r="M90" s="176">
        <f t="shared" si="2"/>
        <v>0</v>
      </c>
      <c r="N90" s="22"/>
      <c r="O90" s="22"/>
      <c r="P90" s="22"/>
      <c r="Q90" s="22"/>
    </row>
    <row r="91" spans="1:17" ht="15" hidden="1">
      <c r="A91" s="41"/>
      <c r="B91" s="41"/>
      <c r="C91" s="41"/>
      <c r="D91" s="41"/>
      <c r="E91" s="41"/>
      <c r="F91" s="41"/>
      <c r="G91" s="41"/>
      <c r="H91" s="41"/>
      <c r="I91" s="41"/>
      <c r="J91" s="22"/>
      <c r="K91" s="22"/>
      <c r="L91" s="22"/>
      <c r="M91" s="176">
        <f t="shared" si="2"/>
        <v>0</v>
      </c>
      <c r="N91" s="22"/>
      <c r="O91" s="22"/>
      <c r="P91" s="22"/>
      <c r="Q91" s="22"/>
    </row>
    <row r="92" spans="1:17" ht="15" hidden="1">
      <c r="A92" s="41"/>
      <c r="B92" s="41"/>
      <c r="C92" s="41"/>
      <c r="D92" s="41"/>
      <c r="E92" s="41"/>
      <c r="F92" s="41"/>
      <c r="G92" s="41"/>
      <c r="H92" s="41"/>
      <c r="I92" s="41"/>
      <c r="J92" s="22"/>
      <c r="K92" s="22"/>
      <c r="L92" s="22"/>
      <c r="M92" s="176">
        <f t="shared" si="2"/>
        <v>0</v>
      </c>
      <c r="N92" s="22"/>
      <c r="O92" s="22"/>
      <c r="P92" s="22"/>
      <c r="Q92" s="22"/>
    </row>
    <row r="93" spans="1:17" ht="15" hidden="1">
      <c r="A93" s="41"/>
      <c r="B93" s="41"/>
      <c r="C93" s="41"/>
      <c r="D93" s="41"/>
      <c r="E93" s="41"/>
      <c r="F93" s="41"/>
      <c r="G93" s="41"/>
      <c r="H93" s="41"/>
      <c r="I93" s="41"/>
      <c r="J93" s="22"/>
      <c r="K93" s="22"/>
      <c r="L93" s="22"/>
      <c r="M93" s="176">
        <f t="shared" si="2"/>
        <v>0</v>
      </c>
      <c r="N93" s="22"/>
      <c r="O93" s="22"/>
      <c r="P93" s="22"/>
      <c r="Q93" s="22"/>
    </row>
    <row r="94" spans="1:17" ht="15" hidden="1">
      <c r="A94" s="41"/>
      <c r="B94" s="41"/>
      <c r="C94" s="41"/>
      <c r="D94" s="41"/>
      <c r="E94" s="41"/>
      <c r="F94" s="41"/>
      <c r="G94" s="41"/>
      <c r="H94" s="41"/>
      <c r="I94" s="41"/>
      <c r="J94" s="22"/>
      <c r="K94" s="22"/>
      <c r="L94" s="22"/>
      <c r="M94" s="176">
        <f t="shared" si="2"/>
        <v>0</v>
      </c>
      <c r="N94" s="22"/>
      <c r="O94" s="22"/>
      <c r="P94" s="22"/>
      <c r="Q94" s="22"/>
    </row>
    <row r="95" spans="1:17" ht="15" hidden="1">
      <c r="A95" s="41"/>
      <c r="B95" s="41"/>
      <c r="C95" s="41"/>
      <c r="D95" s="41"/>
      <c r="E95" s="41"/>
      <c r="F95" s="41"/>
      <c r="G95" s="41"/>
      <c r="H95" s="41"/>
      <c r="I95" s="41"/>
      <c r="J95" s="22"/>
      <c r="K95" s="22"/>
      <c r="L95" s="22"/>
      <c r="M95" s="176">
        <f t="shared" si="2"/>
        <v>0</v>
      </c>
      <c r="N95" s="22"/>
      <c r="O95" s="22"/>
      <c r="P95" s="22"/>
      <c r="Q95" s="22"/>
    </row>
    <row r="96" spans="1:17" ht="15" hidden="1">
      <c r="A96" s="41"/>
      <c r="B96" s="27"/>
      <c r="C96" s="43"/>
      <c r="D96" s="43"/>
      <c r="E96" s="43"/>
      <c r="F96" s="43"/>
      <c r="G96" s="43"/>
      <c r="H96" s="43"/>
      <c r="I96" s="42"/>
      <c r="J96" s="22"/>
      <c r="K96" s="22"/>
      <c r="L96" s="22"/>
      <c r="M96" s="176">
        <f t="shared" si="2"/>
        <v>0</v>
      </c>
      <c r="N96" s="22"/>
      <c r="O96" s="22"/>
      <c r="P96" s="22"/>
      <c r="Q96" s="22"/>
    </row>
    <row r="97" spans="1:17" ht="15" hidden="1">
      <c r="A97" s="41"/>
      <c r="B97" s="28"/>
      <c r="C97" s="43"/>
      <c r="D97" s="43"/>
      <c r="E97" s="43"/>
      <c r="F97" s="43"/>
      <c r="G97" s="43"/>
      <c r="H97" s="43"/>
      <c r="I97" s="42"/>
      <c r="J97" s="22"/>
      <c r="K97" s="22"/>
      <c r="L97" s="22"/>
      <c r="M97" s="176">
        <f t="shared" si="2"/>
        <v>0</v>
      </c>
      <c r="N97" s="22"/>
      <c r="O97" s="22"/>
      <c r="P97" s="22"/>
      <c r="Q97" s="22"/>
    </row>
    <row r="98" spans="1:17" ht="15" hidden="1">
      <c r="A98" s="41"/>
      <c r="B98" s="25"/>
      <c r="C98" s="41"/>
      <c r="D98" s="41"/>
      <c r="E98" s="41"/>
      <c r="F98" s="41"/>
      <c r="G98" s="41"/>
      <c r="H98" s="41"/>
      <c r="I98" s="29"/>
      <c r="J98" s="22"/>
      <c r="K98" s="22"/>
      <c r="L98" s="22"/>
      <c r="M98" s="176">
        <f t="shared" si="2"/>
        <v>0</v>
      </c>
      <c r="N98" s="22"/>
      <c r="O98" s="22"/>
      <c r="P98" s="22"/>
      <c r="Q98" s="22"/>
    </row>
    <row r="99" spans="1:17" ht="15" hidden="1">
      <c r="A99" s="41"/>
      <c r="B99" s="41"/>
      <c r="C99" s="41"/>
      <c r="D99" s="41"/>
      <c r="E99" s="41"/>
      <c r="F99" s="41"/>
      <c r="G99" s="41"/>
      <c r="H99" s="41"/>
      <c r="I99" s="41"/>
      <c r="J99" s="22"/>
      <c r="K99" s="22"/>
      <c r="L99" s="22"/>
      <c r="M99" s="176">
        <f t="shared" si="2"/>
        <v>0</v>
      </c>
      <c r="N99" s="22"/>
      <c r="O99" s="22"/>
      <c r="P99" s="22"/>
      <c r="Q99" s="22"/>
    </row>
    <row r="100" spans="1:17" ht="17.25" customHeight="1">
      <c r="A100" s="41"/>
      <c r="B100" s="41"/>
      <c r="C100" s="41"/>
      <c r="D100" s="41"/>
      <c r="E100" s="41"/>
      <c r="F100" s="41"/>
      <c r="G100" s="41"/>
      <c r="H100" s="41"/>
      <c r="I100" s="164"/>
      <c r="J100" s="165"/>
      <c r="K100" s="165"/>
      <c r="L100" s="197"/>
      <c r="M100" s="228"/>
      <c r="N100" s="22"/>
      <c r="O100" s="22"/>
      <c r="P100" s="22"/>
      <c r="Q100" s="22"/>
    </row>
    <row r="101" ht="12.75">
      <c r="B101" s="40"/>
    </row>
  </sheetData>
  <sheetProtection/>
  <autoFilter ref="A1:Q1"/>
  <mergeCells count="70">
    <mergeCell ref="A2:A3"/>
    <mergeCell ref="G2:G3"/>
    <mergeCell ref="A75:A78"/>
    <mergeCell ref="A79:A80"/>
    <mergeCell ref="Q57:Q60"/>
    <mergeCell ref="Q61:Q63"/>
    <mergeCell ref="Q64:Q69"/>
    <mergeCell ref="A17:A18"/>
    <mergeCell ref="Q29:Q31"/>
    <mergeCell ref="Q34:Q36"/>
    <mergeCell ref="A71:A74"/>
    <mergeCell ref="Q39:Q41"/>
    <mergeCell ref="Q50:Q52"/>
    <mergeCell ref="Q54:Q56"/>
    <mergeCell ref="H2:H7"/>
    <mergeCell ref="L2:L3"/>
    <mergeCell ref="M2:M3"/>
    <mergeCell ref="N2:N3"/>
    <mergeCell ref="Q45:Q46"/>
    <mergeCell ref="A4:A5"/>
    <mergeCell ref="G4:G5"/>
    <mergeCell ref="L4:L5"/>
    <mergeCell ref="M4:M5"/>
    <mergeCell ref="N4:N5"/>
    <mergeCell ref="T2:T3"/>
    <mergeCell ref="T4:T5"/>
    <mergeCell ref="T6:T7"/>
    <mergeCell ref="A6:A7"/>
    <mergeCell ref="G6:G7"/>
    <mergeCell ref="L6:L7"/>
    <mergeCell ref="M6:M7"/>
    <mergeCell ref="N6:N7"/>
    <mergeCell ref="M8:M9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M28:M29"/>
    <mergeCell ref="M30:M31"/>
    <mergeCell ref="M32:M33"/>
    <mergeCell ref="M34:M35"/>
    <mergeCell ref="M36:M37"/>
    <mergeCell ref="M38:M39"/>
    <mergeCell ref="M40:M41"/>
    <mergeCell ref="M42:M43"/>
    <mergeCell ref="M44:M45"/>
    <mergeCell ref="M46:M47"/>
    <mergeCell ref="M48:M49"/>
    <mergeCell ref="M50:M51"/>
    <mergeCell ref="M52:M53"/>
    <mergeCell ref="M54:M55"/>
    <mergeCell ref="M56:M57"/>
    <mergeCell ref="M58:M59"/>
    <mergeCell ref="M60:M61"/>
    <mergeCell ref="M62:M63"/>
    <mergeCell ref="M64:M65"/>
    <mergeCell ref="M66:M67"/>
    <mergeCell ref="M80:M81"/>
    <mergeCell ref="M82:M83"/>
    <mergeCell ref="M68:M69"/>
    <mergeCell ref="M70:M71"/>
    <mergeCell ref="M72:M73"/>
    <mergeCell ref="M74:M75"/>
    <mergeCell ref="M76:M77"/>
    <mergeCell ref="M78:M79"/>
  </mergeCells>
  <printOptions/>
  <pageMargins left="0.2362204724409449" right="0.2362204724409449" top="0.3937007874015748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taf</dc:creator>
  <cp:keywords/>
  <dc:description/>
  <cp:lastModifiedBy>m.gruszczynski</cp:lastModifiedBy>
  <cp:lastPrinted>2020-07-01T08:08:23Z</cp:lastPrinted>
  <dcterms:created xsi:type="dcterms:W3CDTF">2014-04-28T11:19:31Z</dcterms:created>
  <dcterms:modified xsi:type="dcterms:W3CDTF">2022-03-10T09:02:50Z</dcterms:modified>
  <cp:category/>
  <cp:version/>
  <cp:contentType/>
  <cp:contentStatus/>
</cp:coreProperties>
</file>