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60" windowWidth="32767" windowHeight="19500" tabRatio="500" activeTab="0"/>
  </bookViews>
  <sheets>
    <sheet name="załacznik cenowy" sheetId="1" r:id="rId1"/>
    <sheet name="Wadium" sheetId="2" state="hidden" r:id="rId2"/>
  </sheets>
  <definedNames/>
  <calcPr fullCalcOnLoad="1"/>
</workbook>
</file>

<file path=xl/sharedStrings.xml><?xml version="1.0" encoding="utf-8"?>
<sst xmlns="http://schemas.openxmlformats.org/spreadsheetml/2006/main" count="2153" uniqueCount="615">
  <si>
    <t>Załącznik nr 1 do SWZ</t>
  </si>
  <si>
    <t>Załącznik cenowy*</t>
  </si>
  <si>
    <t>Część 1</t>
  </si>
  <si>
    <t>L.p</t>
  </si>
  <si>
    <t>kod CPV</t>
  </si>
  <si>
    <t>Skład produktu leczniczego</t>
  </si>
  <si>
    <t>Pełna nazwa handlowa, Producent</t>
  </si>
  <si>
    <t>j.m.</t>
  </si>
  <si>
    <t>Ilość</t>
  </si>
  <si>
    <t>Cena jednostkowa netto (zł)</t>
  </si>
  <si>
    <t>Stawka podatku VAT (%)</t>
  </si>
  <si>
    <t>Cena jednostkowa brutto (zł)</t>
  </si>
  <si>
    <t>Wartość netto (zł)</t>
  </si>
  <si>
    <t>Wartość VAT (zł)</t>
  </si>
  <si>
    <t>Wartość brutto (zł)</t>
  </si>
  <si>
    <t>Numer świadectwa dopuszczenia</t>
  </si>
  <si>
    <t>1.</t>
  </si>
  <si>
    <t>33651100-9</t>
  </si>
  <si>
    <t>Ciprofloxacinum 2 mg/ml fl 100 ml</t>
  </si>
  <si>
    <t>szt</t>
  </si>
  <si>
    <t>2.</t>
  </si>
  <si>
    <t>Ciprofloxacinum 2 mg/ml fl 200 ml</t>
  </si>
  <si>
    <t>3.</t>
  </si>
  <si>
    <t>Ceftazidimum 1 g</t>
  </si>
  <si>
    <t>fl</t>
  </si>
  <si>
    <t>4.</t>
  </si>
  <si>
    <t>Cefuroximum natrium 0,75 g, ze wskazaniem od pierwszego dnia życia</t>
  </si>
  <si>
    <t>5.</t>
  </si>
  <si>
    <t>Cefuroximi natrium 1,5 g</t>
  </si>
  <si>
    <t>6.</t>
  </si>
  <si>
    <t>Ceftriaxonum 1 g</t>
  </si>
  <si>
    <t>7.</t>
  </si>
  <si>
    <t>Ceftriaxonum 2 g</t>
  </si>
  <si>
    <t>8.</t>
  </si>
  <si>
    <t xml:space="preserve">Cefotaximum 1 g </t>
  </si>
  <si>
    <t>9.</t>
  </si>
  <si>
    <t xml:space="preserve">Cefotaximum 2 g </t>
  </si>
  <si>
    <t>RAZEM</t>
  </si>
  <si>
    <t>Część 2</t>
  </si>
  <si>
    <t>Clindamycinum 0,3/2 ml  FL/AMP</t>
  </si>
  <si>
    <t>Clindamycinum 0,6 /4 ml  FL/AMP</t>
  </si>
  <si>
    <t>Część 3</t>
  </si>
  <si>
    <t>Amikacinum 0,25 g</t>
  </si>
  <si>
    <t>Amikacinum 0,5 g</t>
  </si>
  <si>
    <t>Część 4</t>
  </si>
  <si>
    <t>Ampicillinum fl 0,5 g</t>
  </si>
  <si>
    <t>Ampicillinum fl 1 g</t>
  </si>
  <si>
    <t xml:space="preserve">Amoxycillinum  / Ac. clavulanicum 1,2 g  </t>
  </si>
  <si>
    <t>Amoxycillinum  / Ac. clavulanicum 2,2 g</t>
  </si>
  <si>
    <t>Cloxacillinum 1 g</t>
  </si>
  <si>
    <t>Cloxacillinum 2 g</t>
  </si>
  <si>
    <t>Cloxacillinum 0,25 g x 16 tabl.</t>
  </si>
  <si>
    <t>op</t>
  </si>
  <si>
    <t xml:space="preserve">Clarithromycinum inj 0,5g x1 fiol. </t>
  </si>
  <si>
    <t>Doxycyclinum 0,1 x 10 tbl</t>
  </si>
  <si>
    <t>10.</t>
  </si>
  <si>
    <t>Doxycyclinum 0,1 fl</t>
  </si>
  <si>
    <t>11.</t>
  </si>
  <si>
    <t>33651000-8</t>
  </si>
  <si>
    <t>Aciclovirum 250 mg x 10 fiol. Liof.</t>
  </si>
  <si>
    <t>12.</t>
  </si>
  <si>
    <t>Neomycinum 6,8 mg/ ml  aerosol 55 ml</t>
  </si>
  <si>
    <t>13.</t>
  </si>
  <si>
    <t>Neomycinum 0,25 x 16 tbl</t>
  </si>
  <si>
    <t>14.</t>
  </si>
  <si>
    <t xml:space="preserve">Oxytetracicyclinum / Hydrocortisonum 1,67 mg + 5 mg /ml0 aerosol do stosowania na skórę </t>
  </si>
  <si>
    <t>15.</t>
  </si>
  <si>
    <t xml:space="preserve">Penicillinum crist. 1 mln </t>
  </si>
  <si>
    <t>16.</t>
  </si>
  <si>
    <t xml:space="preserve">Penicillinum crist. 3 mln </t>
  </si>
  <si>
    <t>fl.</t>
  </si>
  <si>
    <t>17.</t>
  </si>
  <si>
    <t xml:space="preserve">Rifampicinum 0,3 x 100 kaps </t>
  </si>
  <si>
    <t>18.</t>
  </si>
  <si>
    <t xml:space="preserve">Rifampicinum 0,15 x 100 kaps </t>
  </si>
  <si>
    <t>19.</t>
  </si>
  <si>
    <t>Rifampicinum / Isoniazidum 300 mg + 150 mg x 100 kaps</t>
  </si>
  <si>
    <t>20.</t>
  </si>
  <si>
    <t>Rifampicinum / Isoniazidum 150 mg + 100 mg x 100 kaps</t>
  </si>
  <si>
    <t>21.</t>
  </si>
  <si>
    <t>Meropenemum 1 g</t>
  </si>
  <si>
    <t>22.</t>
  </si>
  <si>
    <t>33611000-6</t>
  </si>
  <si>
    <t>Dobutamina inj. 0,25g x 1 fiol.</t>
  </si>
  <si>
    <t>23.</t>
  </si>
  <si>
    <t>33670000-7</t>
  </si>
  <si>
    <t xml:space="preserve">Ambroxolum 15mg x 5amp. </t>
  </si>
  <si>
    <t xml:space="preserve">op </t>
  </si>
  <si>
    <t>24.</t>
  </si>
  <si>
    <t>Nystatyna 2,4 mln j.m./5g, proszek do sporzadzenia zawiesiny 24 ml</t>
  </si>
  <si>
    <t>op.</t>
  </si>
  <si>
    <t>25.</t>
  </si>
  <si>
    <t>33661700-8</t>
  </si>
  <si>
    <t>Rocuronii bromidum 0,1g/10 ml x 10 fiol.</t>
  </si>
  <si>
    <t>Część 5</t>
  </si>
  <si>
    <t>33617000-8</t>
  </si>
  <si>
    <t>Immunoglobulin Anty - D (Rh) roztwór do wstrzykiwań; 300 µg /2 ml; 1 amp. 2 ml</t>
  </si>
  <si>
    <t>Część 6</t>
  </si>
  <si>
    <t>33651520-9</t>
  </si>
  <si>
    <t xml:space="preserve">Immunoglobulin Anty - D (Rh) roztwór do wstrzykiwań; 150 µg (1 amp. zawiera 150 μg przeciwciał anty-D); 1 amp. </t>
  </si>
  <si>
    <t>Część 7</t>
  </si>
  <si>
    <t>33141540-7</t>
  </si>
  <si>
    <t xml:space="preserve">Albuminum humanum 20% </t>
  </si>
  <si>
    <t>3600 x 50 ml</t>
  </si>
  <si>
    <t>ml</t>
  </si>
  <si>
    <t>Część 8</t>
  </si>
  <si>
    <t>33661300-4</t>
  </si>
  <si>
    <t>Acidum valproinicum, Natrii valproas 0,3 x 30 tbl tbl p przedłużonym działaniu</t>
  </si>
  <si>
    <t>Acidum valproinicum, Natrii valproas 0,5 x 30 tbl tbl p przedłużonym działaniu</t>
  </si>
  <si>
    <t xml:space="preserve"> Acidum valproinicum  145,14 mg+ Natrii valproas 333,3 mg; 30 saszetek </t>
  </si>
  <si>
    <t>33661200-1</t>
  </si>
  <si>
    <t xml:space="preserve">Natrii valproas 400 mg fiol x 1 </t>
  </si>
  <si>
    <t>33621100-0</t>
  </si>
  <si>
    <t>Clopidogrel 0,3 x 30 tbl</t>
  </si>
  <si>
    <t>Clopidogrel 0,075x 28 tbl</t>
  </si>
  <si>
    <t>33611100-0</t>
  </si>
  <si>
    <t xml:space="preserve">Enoxaparinum natricum 0,3g/3 ml x 1amp </t>
  </si>
  <si>
    <t>fiol</t>
  </si>
  <si>
    <t>33615100-5</t>
  </si>
  <si>
    <t>Insulinum Apidra 300 j.m.  3 ml x 5 wkładów</t>
  </si>
  <si>
    <t>Insulinum Lantus 300 j.m.  3 ml x 5 wkładów</t>
  </si>
  <si>
    <t xml:space="preserve"> Insulina glargine roztwór do wstrzykiwań; 300 j./ml; 10 wstrzykiwaczy SoloStar 1,5 ml</t>
  </si>
  <si>
    <t>Część 9</t>
  </si>
  <si>
    <t>33621300-2</t>
  </si>
  <si>
    <t xml:space="preserve">Ferii hydroxidum dextranum 50 mg Fe trójwartościowego / ml 2 ml i.v. lub równoważne </t>
  </si>
  <si>
    <t>amp</t>
  </si>
  <si>
    <t>33124130-5</t>
  </si>
  <si>
    <t>Iohexolum 15 g J / 50 ml lub równoważny</t>
  </si>
  <si>
    <t>Preparat zawierajacy 100 mg jonów żelaza (w postaci soli siarczanu żelaza (II)) oraz 60 mg kwasu askorbowego (witaminy C) x 50 tabl. o przedłużonym uwalnianiu</t>
  </si>
  <si>
    <t>Część 10</t>
  </si>
  <si>
    <t>Bupivacainum  Hydrochloridum 5mg/ml a 4ml   amp sterylna</t>
  </si>
  <si>
    <t xml:space="preserve">Lidokainy 25 mg/g + prylokainy 25 mg/g krem; 30 g tuba </t>
  </si>
  <si>
    <t>Chlorek miwakurium roztw. do wstrz.(10 mg/5 ml) - 5 amp. 5 ml</t>
  </si>
  <si>
    <t>33621200-1</t>
  </si>
  <si>
    <t>Ropivacainum 5mg/ml x 5 amp. A 10 ml</t>
  </si>
  <si>
    <t>Część 11</t>
  </si>
  <si>
    <t>Indygo Carmin 40mg/5 ml x 5 amp a 5ml</t>
  </si>
  <si>
    <t>Methylene Blue 5mg /1 ml x 5 amp a 2ml</t>
  </si>
  <si>
    <t>Część 12</t>
  </si>
  <si>
    <t>33622000-6</t>
  </si>
  <si>
    <t>Acidum boricum x 250 g</t>
  </si>
  <si>
    <t>Acidum lacticum 100 ml</t>
  </si>
  <si>
    <t>Acidum salicylicum 50 g</t>
  </si>
  <si>
    <t>Argentum nitricum subst x 25 g</t>
  </si>
  <si>
    <t>Ammonium bromidum 50 g</t>
  </si>
  <si>
    <t xml:space="preserve">Benzyna apteczna 100 ml </t>
  </si>
  <si>
    <t>Cacao oleum 50g</t>
  </si>
  <si>
    <t>Ethanolum 760 g/ l op 800 g</t>
  </si>
  <si>
    <t>Eucerinum x 1 kg</t>
  </si>
  <si>
    <t>Formaldehydum 10% x 1 kg</t>
  </si>
  <si>
    <t>Formaldehydum 10% x 5 kg</t>
  </si>
  <si>
    <t>Glicerinum 85 % - 86 % x 1 kg</t>
  </si>
  <si>
    <t>Glucosum subst x 75 g</t>
  </si>
  <si>
    <t xml:space="preserve">Hydrocortisonum x 50 g </t>
  </si>
  <si>
    <t xml:space="preserve">Kalium bromatum x 250 g </t>
  </si>
  <si>
    <t>Lanolinum anh. X 1 kg</t>
  </si>
  <si>
    <t>Lekobaza 1 kg</t>
  </si>
  <si>
    <t>Metamizolum natrium x 250 g</t>
  </si>
  <si>
    <t>33631400-6</t>
  </si>
  <si>
    <t>Natrium biboricum x 250 g</t>
  </si>
  <si>
    <t xml:space="preserve">Natrium bromatum x 100 g </t>
  </si>
  <si>
    <t xml:space="preserve">Neospasminum 1250 g </t>
  </si>
  <si>
    <t>Parafina ciekła x 4 kg</t>
  </si>
  <si>
    <t>Parafina ciekła x 800 g</t>
  </si>
  <si>
    <t xml:space="preserve">Saccharum lactis x 100 g </t>
  </si>
  <si>
    <t>Talcum x 100 g</t>
  </si>
  <si>
    <t>26.</t>
  </si>
  <si>
    <t>Tinct Adonidis Vern. Titrata x 250 g</t>
  </si>
  <si>
    <t>27.</t>
  </si>
  <si>
    <t xml:space="preserve">Tinct. Convallariae titr. X 250 g </t>
  </si>
  <si>
    <t>28.</t>
  </si>
  <si>
    <t>Tinct. Valerianae x 250 g</t>
  </si>
  <si>
    <t>29.</t>
  </si>
  <si>
    <t>Urea x 100 g</t>
  </si>
  <si>
    <t>30.</t>
  </si>
  <si>
    <t xml:space="preserve">Vaselinum album x 1 kg </t>
  </si>
  <si>
    <t>31.</t>
  </si>
  <si>
    <t>Zincum oxydatum x 1 kg</t>
  </si>
  <si>
    <t>32.</t>
  </si>
  <si>
    <t>33140000-3</t>
  </si>
  <si>
    <t>butelka apteczna 60 ml sterylna z zakrętką</t>
  </si>
  <si>
    <t>33.</t>
  </si>
  <si>
    <t>butelka apteczna 100 ml sterylna z zakrętką</t>
  </si>
  <si>
    <t>34.</t>
  </si>
  <si>
    <t>butelka apteczna 150 ml sterylna z zakrętką</t>
  </si>
  <si>
    <t>35.</t>
  </si>
  <si>
    <t>butelka apteczna 250 ml sterylna  z zakrętką</t>
  </si>
  <si>
    <t>36.</t>
  </si>
  <si>
    <t>butelka apteczna 300 ml sterylna  z zakrętką</t>
  </si>
  <si>
    <t>37.</t>
  </si>
  <si>
    <t>butelka apteczna 500 ml sterylna  z zakrętką</t>
  </si>
  <si>
    <t>38.</t>
  </si>
  <si>
    <t>butelka apteczna 1000 ml sterylna  z zakrętką</t>
  </si>
  <si>
    <t>39.</t>
  </si>
  <si>
    <t>opłatki apteczne nr 3 x 250 szt</t>
  </si>
  <si>
    <t>40.</t>
  </si>
  <si>
    <t>opłatki apteczne nr 6 x 250 szt</t>
  </si>
  <si>
    <t>41.</t>
  </si>
  <si>
    <t>podkładka pergaminowa 12 cm x 50 szt</t>
  </si>
  <si>
    <t>42.</t>
  </si>
  <si>
    <t>torebka biała z nadrukiem 120 x 170 mm x 100 szt</t>
  </si>
  <si>
    <t>43.</t>
  </si>
  <si>
    <t>torebka pomarańczowa  z nadrukiem 120 x 170 mm x 100 szt</t>
  </si>
  <si>
    <t>44.</t>
  </si>
  <si>
    <t>forma do czopków 1g,2g/300otw.</t>
  </si>
  <si>
    <t>45.</t>
  </si>
  <si>
    <t xml:space="preserve">stojaczek do form </t>
  </si>
  <si>
    <t>szt.</t>
  </si>
  <si>
    <t>Część 13</t>
  </si>
  <si>
    <t>Paracetamolum 0,5 g 50 ml</t>
  </si>
  <si>
    <t>Paracetamolum 1 g 100  ml</t>
  </si>
  <si>
    <t>33692500-2</t>
  </si>
  <si>
    <t xml:space="preserve">Dextranum -r-r do infuzji 10% 500 ml </t>
  </si>
  <si>
    <t xml:space="preserve">Dextranum -r-r do infuzji 10% 250 ml </t>
  </si>
  <si>
    <t>24492510-7</t>
  </si>
  <si>
    <t>Protifar 225 g</t>
  </si>
  <si>
    <t>33692500-4</t>
  </si>
  <si>
    <t>Glucosum 20%  250 ml butelka</t>
  </si>
  <si>
    <r>
      <rPr>
        <sz val="10"/>
        <rFont val="Times New Roman"/>
        <family val="1"/>
      </rPr>
      <t xml:space="preserve">Glucosum 5% + Natrium chloratum 0,9% </t>
    </r>
    <r>
      <rPr>
        <b/>
        <sz val="10"/>
        <rFont val="Times New Roman"/>
        <family val="1"/>
      </rPr>
      <t>1:1</t>
    </r>
    <r>
      <rPr>
        <sz val="10"/>
        <rFont val="Times New Roman"/>
        <family val="1"/>
      </rPr>
      <t xml:space="preserve"> 500 ml </t>
    </r>
  </si>
  <si>
    <t>Mannitolum 20% 100ml</t>
  </si>
  <si>
    <t>33692200-9</t>
  </si>
  <si>
    <t>preparat zlożony Nephrotect 10 % 500 ml</t>
  </si>
  <si>
    <t>preparat zlożony Aminosteril N-Hepa 8% 500 ml</t>
  </si>
  <si>
    <t>przeparat złożony Vamin 14 elektolyte - Free  500 ml</t>
  </si>
  <si>
    <t>336512000-0</t>
  </si>
  <si>
    <t>Fluconazolum 2 mg/ ml fl 100 ml</t>
  </si>
  <si>
    <t>Cefepime 1 g x 10fiol a20ml</t>
  </si>
  <si>
    <t>33661100-2</t>
  </si>
  <si>
    <r>
      <rPr>
        <sz val="10"/>
        <rFont val="Times New Roman"/>
        <family val="1"/>
      </rPr>
      <t xml:space="preserve">Propofolum emulsja do wstrzykiwań 1% 20 ml </t>
    </r>
    <r>
      <rPr>
        <b/>
        <sz val="10"/>
        <rFont val="Times New Roman"/>
        <family val="1"/>
      </rPr>
      <t>fiol.</t>
    </r>
  </si>
  <si>
    <t>Część 14</t>
  </si>
  <si>
    <t>33615000-4</t>
  </si>
  <si>
    <t>Gliclazidum 60 mg  tbl o mod. uwaln.</t>
  </si>
  <si>
    <t>TBL</t>
  </si>
  <si>
    <t>33622200-8</t>
  </si>
  <si>
    <t>Indapamidum 1,5 mg  tbl o kontr. uwaln.</t>
  </si>
  <si>
    <t xml:space="preserve">Perindoprilum 5 mg </t>
  </si>
  <si>
    <t>Perindoprilum 5 mg + Amlodipin 5 mg</t>
  </si>
  <si>
    <t>Perindoprilum 5 mg + Amlodipin 10 mg</t>
  </si>
  <si>
    <t>Perindoprilum 2,5 mg + Indapamidum 0,625 mg</t>
  </si>
  <si>
    <t>Perindoprilum 5 mg + Indapamidum 1,25 mg</t>
  </si>
  <si>
    <t>Perindoprilum 5 mg + Indapamidum 1,25 mg + Amlodipin 5 mg</t>
  </si>
  <si>
    <t>Perindoprilum 5 mg + Indapamidum 1,25 mg + Amlodipin 10 mg</t>
  </si>
  <si>
    <t>Perindoprilum 10 mg + Indapamidum 2,5 mg + Amlodipin 5 mg</t>
  </si>
  <si>
    <t>Perindoprilum 10 mg + Indapamidum 2,5 mg + Amlodipin 10 mg</t>
  </si>
  <si>
    <t>Perindoprilum 5 mg + Bisoprolol 5 mg</t>
  </si>
  <si>
    <t>Perindoprilum 10 mg + Bisoprolol 5 mg</t>
  </si>
  <si>
    <t>Perindoprilum 5 mg + Bisoprolol 10 mg</t>
  </si>
  <si>
    <t>Perindoprilum 10 mg + Bisoprolol 10 mg</t>
  </si>
  <si>
    <t>Trimetazidinum   35 mg  /MR/</t>
  </si>
  <si>
    <t>Część 15</t>
  </si>
  <si>
    <t>33632200-1</t>
  </si>
  <si>
    <t>Atracurii besilas 50 mg/5 ml x 5 amp</t>
  </si>
  <si>
    <t>33662100-9</t>
  </si>
  <si>
    <t>Brimonidini tartras 2 mg+ Timololi maleas 5 mg 5ml</t>
  </si>
  <si>
    <t>33661000-1</t>
  </si>
  <si>
    <t>Duloksetin 30mg</t>
  </si>
  <si>
    <t>Empagliflozyna 10mg x 30 tbl.</t>
  </si>
  <si>
    <t>33661600-7</t>
  </si>
  <si>
    <t xml:space="preserve">Escitalopram 10 mg x 28tbl. </t>
  </si>
  <si>
    <t xml:space="preserve">Escitalopram 20 mg x 28tbl. </t>
  </si>
  <si>
    <t>Fluticasonum 50 mcg/doz x 120, aerozol donosowy</t>
  </si>
  <si>
    <t>Dipropionianu beklometazonu 87 µg, dwuwodnego fumaranu formoterolu 5 µg oraz glikopironium  9 µg x 60 dawek</t>
  </si>
  <si>
    <t>33661200-3</t>
  </si>
  <si>
    <t>Ibuprofen 200mg/5 ml</t>
  </si>
  <si>
    <t>33614000-7</t>
  </si>
  <si>
    <t>Lactobacillus rhamnosus 10 mld CFU x 10 kaps</t>
  </si>
  <si>
    <t>33616000-1</t>
  </si>
  <si>
    <t>Nicotinamidum 200 mg x 20 tbl</t>
  </si>
  <si>
    <t>Nicotinamidum 50 mg x 20 tbl</t>
  </si>
  <si>
    <t>Nifuroxazidum 0,1 x 24 tbl</t>
  </si>
  <si>
    <t>Nifuroxazidum 220 mg / 5 ml zawiesina doustna 90 ml</t>
  </si>
  <si>
    <t>Nitrendipine 10 mg x 30 tbl</t>
  </si>
  <si>
    <t>33631100-3</t>
  </si>
  <si>
    <t>Nystatinum 100 tys.j. x 10 tbl dopochwowych</t>
  </si>
  <si>
    <t xml:space="preserve">Nicergolinum 10 mg x 30 tbl </t>
  </si>
  <si>
    <t>Octreotidum 0,1 mg x 5 amp</t>
  </si>
  <si>
    <t>Olanzapinum 5 mg x 28 tbl</t>
  </si>
  <si>
    <t>33612000-3</t>
  </si>
  <si>
    <t>Ondansetronum 8 mg/ 4 ml x 5 amp</t>
  </si>
  <si>
    <t>Ondansetronum 4 mg/ 2 ml x 5 amp</t>
  </si>
  <si>
    <t>33641300-8</t>
  </si>
  <si>
    <t>Oxytocinum 5 j.m. / ml amp 1 ml</t>
  </si>
  <si>
    <t>AMP</t>
  </si>
  <si>
    <t xml:space="preserve">Pamidronic acid 60mg + rozpuszczalnik </t>
  </si>
  <si>
    <t>Paracetamolum 0,080 g x 10 czopków</t>
  </si>
  <si>
    <t>Paracetamolum 0,125 g x 10 czopków</t>
  </si>
  <si>
    <t>Paracetamolum 0,25 x 10 czopków</t>
  </si>
  <si>
    <t>Paracetamolum 0,5 x 10 czopków</t>
  </si>
  <si>
    <t>Paracetamolum r-r 0,1g/1 ml 60 ml</t>
  </si>
  <si>
    <t>Paracetamolum syrop 120mg/5ml 100ml</t>
  </si>
  <si>
    <t>Paracetamolum 0,5  tbl</t>
  </si>
  <si>
    <t xml:space="preserve">Paroxetinum 20 mg </t>
  </si>
  <si>
    <t>Perazinum 0,025 x 20 tbl</t>
  </si>
  <si>
    <t>Perazinum 0,1 x 30 tbl</t>
  </si>
  <si>
    <t>Phenylbutazonum 50 mg/ g  maść 30 g</t>
  </si>
  <si>
    <t xml:space="preserve">Phenytoinum Natricum 50 mg/ ml x 5 amp 5 ml </t>
  </si>
  <si>
    <t>Phenytoinum 100 mg x 60 tabl.</t>
  </si>
  <si>
    <t>3361000-1</t>
  </si>
  <si>
    <t>Phytomenadione 10 mg/ml x 5amp.</t>
  </si>
  <si>
    <t>Pipecuronii 4 mg x 25 amp</t>
  </si>
  <si>
    <t>Piracetamun 20 % płyn doustny 150 ml</t>
  </si>
  <si>
    <t>Piribedil 50 mg x 60 tbl</t>
  </si>
  <si>
    <t>33631000-2</t>
  </si>
  <si>
    <t>Płyn Lugola na glicerynie 20 g</t>
  </si>
  <si>
    <t>Płyn Lugola na wodzie 40 g</t>
  </si>
  <si>
    <t>Polyvinilate alkohol 14 mg/ ml krople oczne x 2 op 5 ml</t>
  </si>
  <si>
    <t>Pridinolum 5 mg x 50 tbl</t>
  </si>
  <si>
    <t>Pyridoxinum 50 mg x 50 tbl</t>
  </si>
  <si>
    <t>46.</t>
  </si>
  <si>
    <t>Pyridoxinum 50 mg/ml x 10amp.</t>
  </si>
  <si>
    <t>47.</t>
  </si>
  <si>
    <t>33622400-0</t>
  </si>
  <si>
    <t>Polidocanolum20 mg / ml x5 amp 2 ml</t>
  </si>
  <si>
    <t>48.</t>
  </si>
  <si>
    <t>Progesteronum 50 mg x 30 tbl podjęzykowych</t>
  </si>
  <si>
    <t>49.</t>
  </si>
  <si>
    <t>Progesteronum 50 mg x 30 tbl dopochwowych</t>
  </si>
  <si>
    <t>50.</t>
  </si>
  <si>
    <t>33622100-7</t>
  </si>
  <si>
    <t>Propafenonum 150 mg x 60 tbl</t>
  </si>
  <si>
    <t>51.</t>
  </si>
  <si>
    <t>Propafenonum 300 mg x 20 tbl</t>
  </si>
  <si>
    <t>52.</t>
  </si>
  <si>
    <t>Propafenoni hydrochloridum 3,5 mg / ml x 5 amp 20 ml</t>
  </si>
  <si>
    <t>53.</t>
  </si>
  <si>
    <t>33675000-2</t>
  </si>
  <si>
    <t xml:space="preserve">Promethazinum 10 mg draż x 20szt. </t>
  </si>
  <si>
    <t>54.</t>
  </si>
  <si>
    <t xml:space="preserve">Promethazinum 25 mg draż x 20szt. </t>
  </si>
  <si>
    <t>55.</t>
  </si>
  <si>
    <t>Promethazinum syrop 5 mg / 5 ml</t>
  </si>
  <si>
    <t>Część 16</t>
  </si>
  <si>
    <t>Amoxycillinum  / Ac. clavulanicum 0,6 g  fl x 5 fl</t>
  </si>
  <si>
    <t>Amoxycillinum  / Ac. clavulanicum 1,2 g x 5 fl</t>
  </si>
  <si>
    <t>Amoxycillinum  / Ac. Clavulanicum 625 mg x14tbl.</t>
  </si>
  <si>
    <t>Amoxycillinum  / Ac. Clavulanicum 1 g x 14 tbl.</t>
  </si>
  <si>
    <t>Cefazolinum 1 g x10amp</t>
  </si>
  <si>
    <t>33632000-9</t>
  </si>
  <si>
    <t>Diclofenacum natrium 75 mg x 10 amp</t>
  </si>
  <si>
    <t>Vancomycinum  1 g fl</t>
  </si>
  <si>
    <t>Ketoprofenum 0,1IV/ IM x 10 amp</t>
  </si>
  <si>
    <t>Ketoprofenum 0,1g x 30 tabl.</t>
  </si>
  <si>
    <t>Ketoprofenum 0,05g x 20 szt.</t>
  </si>
  <si>
    <t>Preparat złożony Altacet x 6 tbl</t>
  </si>
  <si>
    <t>Ramiprilum  2,5 mg x 30 tbl</t>
  </si>
  <si>
    <t>Ramiprilum  5 mg x 30 tbl</t>
  </si>
  <si>
    <t>Ramiprilum  10 mg x 28 tbl</t>
  </si>
  <si>
    <t>33622600-2</t>
  </si>
  <si>
    <t>Metoprololum  25 mg x 30 tbl o przedłużonym dzialaniu</t>
  </si>
  <si>
    <t>Metoprololum  50 mg x 30 tbl o przedłużonym dzialaniu</t>
  </si>
  <si>
    <t>Metoprololum  100 mg x 30 tbl o przedłużonym dzialaniu</t>
  </si>
  <si>
    <t>Atorvastatin 20 mg x 30tbl.</t>
  </si>
  <si>
    <t>Rosuvastatin 20 mg x 28 tbl</t>
  </si>
  <si>
    <t>Omeprazolum 20 mg x 56 kaps</t>
  </si>
  <si>
    <t>Omeprazolum 40 mg x 56 kaps</t>
  </si>
  <si>
    <t>Pantoprazolum tbl . Dojelitowe 40 mg x 56</t>
  </si>
  <si>
    <t>Pantoprazolum amp 40 mg x 10amp</t>
  </si>
  <si>
    <t>Acetylocysteinum 100mg/ml x 5amp.a3ml</t>
  </si>
  <si>
    <t>Tizanidnum hydrochloridum 4mg x 30tbl.</t>
  </si>
  <si>
    <t>24470000-9</t>
  </si>
  <si>
    <t>Formoteroli fumarate 12micg kaps x 60 kaps</t>
  </si>
  <si>
    <t xml:space="preserve">Azitromycinum 500mg x 3tbl. </t>
  </si>
  <si>
    <t>Midazolamum  15 mg/ 3 ml x 5 amp, zastrzeżenia do składu j.w.</t>
  </si>
  <si>
    <t>Midazolamum  5 mg/ 5ml x 5 amp, zastrzeżenia do składu j.w.</t>
  </si>
  <si>
    <t>Pregabalinum 150 mg x 56 kaps</t>
  </si>
  <si>
    <t>Pregabalinum 75 mg x 56 kaps</t>
  </si>
  <si>
    <t>Ferri hydroxidum saccharum 100mg/5m x 5 amp.</t>
  </si>
  <si>
    <t>osobny pakiet</t>
  </si>
  <si>
    <t>Część 17</t>
  </si>
  <si>
    <t>Sevofluranum 250 ml płyn wziewny, butelka przezierna z fabrycznie zamontowanym adapterem, kompatybilna z parownikami będącymi własnością zamawiającego z systemem wlewowym Quik Fil</t>
  </si>
  <si>
    <t>Część 18</t>
  </si>
  <si>
    <t>33631110-6</t>
  </si>
  <si>
    <t xml:space="preserve">Acidum  acetylsalicylicum  0,3 x 10 tbl </t>
  </si>
  <si>
    <t>33651400-2</t>
  </si>
  <si>
    <t>Aciclovirum 0,2 x 30 tbl</t>
  </si>
  <si>
    <t>33692100-8</t>
  </si>
  <si>
    <t>Aqua pro inj. 10 ml x 100 amp pl.</t>
  </si>
  <si>
    <t>Baclofenum 10 mg x 50 tbl</t>
  </si>
  <si>
    <t>Baclofenum 25 mg x 50 tbl</t>
  </si>
  <si>
    <t>Carbamazepinum 0,2 x 50 tbl</t>
  </si>
  <si>
    <t>33622700-3</t>
  </si>
  <si>
    <t>Enalaprili maleas 10 mg x 60 tbl</t>
  </si>
  <si>
    <t>Enalaprili maleas 5 mg x 60 tbl</t>
  </si>
  <si>
    <t>33622300-9</t>
  </si>
  <si>
    <t>Furosemidum 20 mg / ml x 50 amp</t>
  </si>
  <si>
    <t>Furosemidum 40 mg x 30 tbl</t>
  </si>
  <si>
    <t>Hydrochlorothiazidum 25 mg x 30 tbl</t>
  </si>
  <si>
    <t>Magnesii sulfas 20% 10 ml x 10 amp</t>
  </si>
  <si>
    <t>Metamizolum natrium 0,5 x 12 tbl</t>
  </si>
  <si>
    <t>Metamizolum natrium 1 g / 2 ml x 5 amp</t>
  </si>
  <si>
    <t>Metamizolum natrium 2,5 g / 5 ml x 5 amp</t>
  </si>
  <si>
    <t>33641100-6</t>
  </si>
  <si>
    <t>Metronidazol 0,5 x 10 tbl dopochwowych</t>
  </si>
  <si>
    <t>Metoclopramidum   0,5% x 5 amp</t>
  </si>
  <si>
    <t>Metoclopramidum  10 mg x 50 tbl</t>
  </si>
  <si>
    <t>Metoprololum  50 mg x 30 tbl</t>
  </si>
  <si>
    <t>Metronidazolum 0,25 x 20 tbl</t>
  </si>
  <si>
    <t xml:space="preserve">Natrii chloridum 10% 10 ml x 100 amp </t>
  </si>
  <si>
    <t>Natrii chloridum 0,9% 10 ml x 100 amp pl.</t>
  </si>
  <si>
    <t>Natrii hydrocarbonas 8,4 % 20 ml x 10 amp</t>
  </si>
  <si>
    <t>Opipramolum  50 mg x 20 tbl</t>
  </si>
  <si>
    <t>Piracetamum 1,2 g x 60 tbl</t>
  </si>
  <si>
    <t>Piracetamum 3 g / 15 ml x 4 am</t>
  </si>
  <si>
    <t xml:space="preserve">Piracetamum 12 g / 60 ml fl </t>
  </si>
  <si>
    <t>Pentoxifylinum 0,4 x 60 tbl o przedł. Uwaln.</t>
  </si>
  <si>
    <t>Pentoxifyllinum 20 mg / ml x 5 amp 5 ml.</t>
  </si>
  <si>
    <t>Pentoxifylinum 20 mg / ml x 5 amp 15 ml.</t>
  </si>
  <si>
    <t>Preparat złożony Tialorid x 50 tbl</t>
  </si>
  <si>
    <t>33691200-2</t>
  </si>
  <si>
    <t>Pyrantelum 0,25x 3 tbl</t>
  </si>
  <si>
    <t>Sulfacetamidum natrium 100 mg / ml x 12 minimsów</t>
  </si>
  <si>
    <t>Verapamilum  40 mg x 20 tbl</t>
  </si>
  <si>
    <t>Verapamilum  80 mg x 20 tbl</t>
  </si>
  <si>
    <t>Neostygmine inj. 0,5gm/1ml amp.</t>
  </si>
  <si>
    <t>Część 19</t>
  </si>
  <si>
    <t>33661400-5</t>
  </si>
  <si>
    <t>Amantadini sulfas 0,2 g/ 500 ml</t>
  </si>
  <si>
    <t>Ornitinum 5 g x 10 amp</t>
  </si>
  <si>
    <t>33692510-5</t>
  </si>
  <si>
    <t>Suplement diety zawierający bakterie z grupy Lactobacillus oraz inulinę, w kapsułkach w dawce 1 mld bakterii , op  x 250 kaps</t>
  </si>
  <si>
    <t>Dinoprostonum 0,5mg/3g krem 9w zastawie strzykawka + cewnik)</t>
  </si>
  <si>
    <t>3361200-3</t>
  </si>
  <si>
    <t>Drotaverini hydrochloridum 40 mg/2 ml x 5 amp</t>
  </si>
  <si>
    <t>Część 20</t>
  </si>
  <si>
    <t>Aqua pro inj. 500 ml worek z dwoma niezależnymi portami podwójnie pakowana</t>
  </si>
  <si>
    <t>33692000-7</t>
  </si>
  <si>
    <t>Aqua pro irrig. 1000 ml butelka typu [oure bottle</t>
  </si>
  <si>
    <t>Glucosum 5% + Natrium chloratum 0,9% 2:1 250 ml worek z dwoma niezależnymi portami podwójnie pakowana</t>
  </si>
  <si>
    <t>Glucosum 5% + Natrium chloratum 0,9% 2:1 500 ml worek z dwoma niezależnymi portami podwójnie pakowana</t>
  </si>
  <si>
    <t>Glucosum 5%  250 ml worek z dwoma niezależnymi portami podwójnie pakowana</t>
  </si>
  <si>
    <t>Glucosum 5%  500 ml worek z dwoma niezależnymi portami podwójnie pakowana</t>
  </si>
  <si>
    <t>Glucosum 10%  250 ml worek z dwoma niezależnymi portami podwójnie pakowana</t>
  </si>
  <si>
    <t>Glucosum 10%  500 ml worek z dwoma niezależnymi portami podwójnie pakowana</t>
  </si>
  <si>
    <t>Mannitolum 15% 100 ml worek z dwoma niezależnymi portami podwójnie pakowana</t>
  </si>
  <si>
    <t>Mannitolum 15% 250 ml worek z dwoma niezależnymi portami podwójnie pakowana</t>
  </si>
  <si>
    <t>33693000-4</t>
  </si>
  <si>
    <t>Natrium chloratum 0,9% r-r 500 ml do irygacji, butelka z wylewką zabezpieczającą przed zamoczeniem butelki</t>
  </si>
  <si>
    <t>Natrium chloratum 0,9% r-r 1000 ml do irygacji, butelka z wylewką zabezpieczającą przed zamoczeniem butelki</t>
  </si>
  <si>
    <t>Natrii chloridum 0,9% 100 ml worek z dwoma niezależnymi portami powwójnie pakowany</t>
  </si>
  <si>
    <t>Natrii chloridum 0,9% 250 ml worek z dwoma niezależnymi portami powwójnie pakowany</t>
  </si>
  <si>
    <t>Natrii chloridum 0,9% 500 ml worek z dwoma niezależnymi portami powwójnie pakowany</t>
  </si>
  <si>
    <t>33692500-7</t>
  </si>
  <si>
    <t>Natrii chloridum 0,9% 1000 ml worek z dwoma niezależnymi portami powwójnie pakowany</t>
  </si>
  <si>
    <t>Natrii chloridum 0,9% 3000 ml worek z dwoma niezależnymi portami powwójnie pakowany</t>
  </si>
  <si>
    <t>Preparat zlożony Płyn Ringera 500 ml worek z dwoma niezależnymi portami podwójnie pakowany</t>
  </si>
  <si>
    <t>Preparat zlożony Płyn wieloelektrolitowy izotoniczny 500 ml worek z dwoma niezależnymi portami podwójnie pakowany</t>
  </si>
  <si>
    <t>Preparat zlożony Płyn wieloelektrolitowy izotoniczny 1000 ml worek z dwoma niezależnymi portami podwójnie pakowany</t>
  </si>
  <si>
    <t>Preparat złożony 50mg/ml GNAK 1000 ml worek z dwoma niezależnymi portami podwójnie pakowany</t>
  </si>
  <si>
    <t>33141000-0</t>
  </si>
  <si>
    <t xml:space="preserve">Przyrząd do pobierania płynów z worka typu viaflo, nie zawierający lateksu do stosowania do 96 godzin </t>
  </si>
  <si>
    <t>Przyrząd do rozpuszczania i transferu jednorazowych dawek leków z fiolki do worka typu viaflo</t>
  </si>
  <si>
    <t xml:space="preserve">Dostęp dożylny onelink z końcówką typu Luer </t>
  </si>
  <si>
    <t>Część 21</t>
  </si>
  <si>
    <t>przedmiot zamówienia</t>
  </si>
  <si>
    <t>24496200-9</t>
  </si>
  <si>
    <r>
      <rPr>
        <sz val="10"/>
        <rFont val="Times New Roman"/>
        <family val="1"/>
      </rPr>
      <t xml:space="preserve">Test diagnostyczny do szybkich oznaczeń glukozy. Pomiar w świeżej krwi kapilarnej, żylnej, tętniczej lub pobranej od noworodka. Zakres pomiaru 10-600mg/dL z kalibracja osocza; paski testowe oznaczają się stabilnością po otwarciu opakowania, do daty ważności podanej na opakowaniu; szerokość pola absorpcyjnego równa szerokości paska testowego, spełnia wymagania zgodnie z normą ISO 15197:2015, wyrzut paska testowego za pomocą przycisku; opak. Zawiera 100 testów paskowych; paski przebadane z wykorzystaniem substancji interferujących, ze szczególnym uwzględnieniem subst.: Acyclovir, Cyklofosfamid, Metoclopramid, Teofilina, Tobramycyna, Wankomycyna. Wraz z pierwszą dostawą, </t>
    </r>
    <r>
      <rPr>
        <sz val="10"/>
        <rFont val="Times New Roman"/>
        <family val="1"/>
      </rPr>
      <t>Wykonawca zobowiązany jest dostarczyć kompatybilne glukometry ( w ilości 30 szt.)   do ww testów diagnostycznych oraz roztwory wzorcowe ważne po otwarciu nie krócej niż 3 miesiące</t>
    </r>
  </si>
  <si>
    <t>Część 22</t>
  </si>
  <si>
    <t>Worek trzykomorowy do żywienia pozajelitowego  do podawania obwodowo lub centralnie , zawierający elektrolity,  aminokwasy,  glukozę i emulsję tłuszczową (80% oleju z oliwek i 20% oleju sojowego). Zawartość azotu 4 g, energia niebiałkowa 600 kcal, energia całkowita 700 kcal, objętośc 1000 ml. Stosunek energii pozabiałkowej do azotu 150</t>
  </si>
  <si>
    <t>Worek trzykomorowy do żywienia pozajelitowego  do podawania obwodowo lub centralnie , zawierającyelektrolity,  aminokwasy,  glukozę i emulsję tłuszczową (80% oleju z oliwek i 20% oleju sojowego). Zawartość azotu 6 g, energia niebiałkowa 900 kcal, eneria całkowita 1050 kcal, objętośc 1500 ml. Stosunek energii pozabiałkowej do azotu 150</t>
  </si>
  <si>
    <t>Worek trzykomorowy do żywienia pozajelitowego  do podawania  centralnie , zawierający elektrolity,aminokwasy,  glukozę i emulsję tłuszczową (80% oleju z oliwek i 20% oleju sojowego). Zawartości azotu min 9g/L   ,energia niebiałkowa 800-850 kcal, energia całkowita  1000-1100 kcal, objętośc 1000 ml. Stosunek energii pozabiałkowej do azotu 93.</t>
  </si>
  <si>
    <t>Worek trzykomorowy do żywienia pozajelitowego  do podawania  centralnie , zawierający  elektrolity, aminokwasy,  glukozę i emulsję tłuszczową (80% oleju z oliwek i 20% oleju sojowego). Zawartości azotu 13- 13,5 g, energia niebiałkowa 1200-1300 kcal, energia całkowita 1550-1600 kcal, objętośc 1500 ml. Stosunek energii pozabiałkowej do azotu poniżej 93.</t>
  </si>
  <si>
    <t>Worek trzykomorowy do żywienia pozajelitowego  do podawania centralnie , zawierający elektrolity, aminokwasy,  glukozę i emulsję tłuszczową (80% oleju z oliwek i 20% oleju sojowego). Zawartości azotu min  7 g/L i energia niebiałkowa 900-1000 kcal, energia całkowita 1100-1200kcal,  objętośc 1000 ml. Stosunek energii pozabiałkowej do azotu 130-140</t>
  </si>
  <si>
    <t>Worek trzykomorowy do żywienia pozajelitowego  do podawania centralnie , zawierający elektrolity,  aminokwasy,  glukozę i emulsję tłuszczową (80% oleju z oliwek i 20% oleju sojowego). Zawartość azotu 10-10,5 g i energia calkowita 1700-1750 kcal, objętośc 1500 ml. Stosunek energii pozabiałkowej do azotu 130-140</t>
  </si>
  <si>
    <t>Koncentrat 9 witamin rozpuszczalnych w wodzie i 3 witamin rozpuszczalnych w tłuszczach, bez zawartości witaminy K, fiolka 750mg</t>
  </si>
  <si>
    <t xml:space="preserve">Zbilansowany roztwór dziewięciu pierwiastków śladowych przeznaczony do żywienia pozajelitowego dla osób dorosłych w postaci soli organicznych,   posiadający na 1 ampułkę:
 Skład molowy (μmol/10 ml)  
Zn 153 
Cu 4,7 
Mn 1,0 
F 50 
I 1,0 
Se 0,9 
Mo 0,21 
Cr 0,19 
Fe   18                
</t>
  </si>
  <si>
    <t>preparat złożony z roztworu glukozy, pediatrycznego roztworu aminokwasów z elektrolitami oraz emulsji tłuszczowej, w pojemniku trójkomorowym: 50% roztwór glukozy, 5,9% roztwór aminokwasów z elektrolitami oraz 12,5% emulsja tłuszczowa: całkowita objętość 300 ml emulsji.</t>
  </si>
  <si>
    <t>preparat złożony z roztworu glukozy, pediatrycznego roztworu aminokwasów z elektrolitami oraz emulsji tłuszczowej, w pojemniku trójkomorowym: 50% roztwór glukozy, 5,9% roztwór aminokwasów z elektrolitami oraz 12,5% emulsja tłuszczowa: całkowita objętość 500 ml emulsji.</t>
  </si>
  <si>
    <t>Worek trzykomorowy do żywienia pozajelitowego  do podawania  centralnie , zawierający  elektrolity, aminokwasy,  glukozę i emulsję tłuszczową (80% oleju z oliwek i 20% oleju sojowego). Zawartość aminokwasów 49,4 g i energia całkowita 620 kcal, objętośc 650 ml.</t>
  </si>
  <si>
    <t>Worek trzykomorowy do żywienia pozajelitowego  do podawania  centralnie , zawierający  elektrolity, aminokwasy,  glukozę i emulsję tłuszczową (80% oleju z oliwek i 20% oleju sojowego). Zawartość aminokwasów 75,9 g i energia całkowita 950 kcal, objętośc 1000 ml.</t>
  </si>
  <si>
    <t>Worek trzykomorowy do żywienia pozajelitowego  do podawania   obwodowo i centralnie , zawierający  elektrolity, aminokwasy,  glukozę i emulsję tłuszczową (20% oleju rybiego, 25%oleju z oliwek i 30% oleju sojowego,25% oleju kokosowego). Zawartości aminokwasów 34 g i energia całkowita 751 kcal, objętośc 1085 ml.</t>
  </si>
  <si>
    <t>Worek trzykomorowy do żywienia pozajelitowego  do podawania  centralnie , zawierający  elektrolity, aminokwasy,  glukozę i emulsję tłuszczową (20% oleju rybiego, 25%oleju z oliwek i 30% oleju sojowego,25% oleju kokosowego). Zawartości aminokwasów 55 g i energia całkowita 1184 kcal, objętośc 1085 ml.</t>
  </si>
  <si>
    <t>Worek trzykomorowy do żywienia pozajelitowego  do podawania  i centralnie , zawierający  elektrolity, aminokwasy,  glukozę i emulsję tłuszczową (20% oleju rybiego, 25%oleju z oliwek i 30% oleju sojowego,25% oleju kokosowego). Zawartości aminokwasów 73  g i energia całkowita 1567 kcal, objętośc 1435 ml.</t>
  </si>
  <si>
    <t>Worek dwukomorowy o osmolarności 845 mOsm/l całkowita zawartość energetyczna 410 kcal, zawartości azotu 4,6 g, glukozy 75</t>
  </si>
  <si>
    <t>Część 23</t>
  </si>
  <si>
    <t>Preparat do bezbolesnego usuwania opatrunków na bazie siloksanów lub silikonu, op 50 ml.</t>
  </si>
  <si>
    <t>Część 24</t>
  </si>
  <si>
    <t>Argipresyna 40j.u./2ml x 5 amp.</t>
  </si>
  <si>
    <t>Część 25</t>
  </si>
  <si>
    <t>Insulinum Humalog 300 j.m.  3 ml x 5 wkładów</t>
  </si>
  <si>
    <t>Insulinum Humalog Mix 25 300 j.m.  3 ml x 5 wkładów</t>
  </si>
  <si>
    <t>Część 26</t>
  </si>
  <si>
    <t>preparat złożony: 100 mg lewodopy, 25 mg benserazydu;100 kaps.o zmodyfikowanym uwalnianiu (kaps HBS)</t>
  </si>
  <si>
    <t>Bezwodny siarczan sodu, siarczan magnezu, siedmiowodny siarczan potasu, 2 x 176 ml</t>
  </si>
  <si>
    <t>33613000-0</t>
  </si>
  <si>
    <t xml:space="preserve">Bisacodylum 10 mg x 6 czopków </t>
  </si>
  <si>
    <t>Cyclophosphamide 0,05g x 50</t>
  </si>
  <si>
    <t>Etamsylatum  12,5% x amp</t>
  </si>
  <si>
    <t>amp.</t>
  </si>
  <si>
    <t>33674000-5</t>
  </si>
  <si>
    <t>Fludrocortisonum 0,1 x 20 tabl.</t>
  </si>
  <si>
    <t>Hydroxycarbamide 500 mg x 100</t>
  </si>
  <si>
    <t>Itopride 50 mg x 100</t>
  </si>
  <si>
    <t>Kalii chloridum 0,75 x 30 tbl</t>
  </si>
  <si>
    <t xml:space="preserve">Maść z retinolem 500j.m./1g, 25g </t>
  </si>
  <si>
    <t>Mesalazinum  1g x 100 tbl</t>
  </si>
  <si>
    <t>Pefloxacinum  0,4 x 10 tbl</t>
  </si>
  <si>
    <t>Phenylbutazonum 0,25 x 5 czopkówx 5 czopków</t>
  </si>
  <si>
    <t>Preparat złożony Thiocodin x 10 tbl</t>
  </si>
  <si>
    <t>Preparat złożony Gastrotuss 200ml</t>
  </si>
  <si>
    <t>preparat złożony Spasmalgon x 10 amp 5 ml</t>
  </si>
  <si>
    <t>Promazinum 50 mg x 60 tabl.</t>
  </si>
  <si>
    <t>33662000-8</t>
  </si>
  <si>
    <t xml:space="preserve">Symetykon 40mg x 100kaps. </t>
  </si>
  <si>
    <t>Theophyllinum 0,02 g/ml, 5 amp.</t>
  </si>
  <si>
    <t>Acidum Ursodeoxycholicum 250 mg x 100</t>
  </si>
  <si>
    <t>Vitaminum A 50 000j.m/ml; 10ml</t>
  </si>
  <si>
    <t>Część 27</t>
  </si>
  <si>
    <r>
      <rPr>
        <sz val="10.5"/>
        <rFont val="Times New Roman"/>
        <family val="1"/>
      </rPr>
      <t xml:space="preserve">Fosfomycinum  40mg/ml, proszek do sporządzania roztworu do infuzji x 10 but. </t>
    </r>
    <r>
      <rPr>
        <b/>
        <sz val="10.5"/>
        <rFont val="Times New Roman"/>
        <family val="1"/>
      </rPr>
      <t xml:space="preserve">4 g. </t>
    </r>
  </si>
  <si>
    <t>Część 28</t>
  </si>
  <si>
    <t>Karboksymaltoza żelaza    0,5g/10 ml</t>
  </si>
  <si>
    <t>Część 29</t>
  </si>
  <si>
    <t>Pełna nazwa handlowa</t>
  </si>
  <si>
    <t xml:space="preserve"> Producent</t>
  </si>
  <si>
    <t>Płyn substytucyjny z zawartością cytrynianu, nie wymagający stosowania antykoagulacji systemowej. Połączenie zestawu z workiem przez port z dużą gumową mambraną przekłuwalną plastikową igłą bez konieczności przełamywania zawleczki. Worek 5l o zawartości cytrynianów 18mmol/l.  kompatybilny z zestawem CRRT do aparatu Prismaflex</t>
  </si>
  <si>
    <t>Płyn dializacyjny bezwapniowy o zawartości HCO3 – 22 mmol/l oraz K- 4 mmol/l. Połączenie zestawu z workiem przez port z dużą gumową mambraną przekłuwalną plastikową igłą bez konieczności przełamywania zawleczki. Worek 5l dwukomorowy, kompatybilny zestawem do aparatu Prismaflex</t>
  </si>
  <si>
    <t xml:space="preserve">Płyn substytucyjny do terapii cytrynianowej o zawartości HPO²ˉ 4 1,2mmol/l oraz HCO3 20 mmol/l. Połączenie zestawu z workiem przez port z dużą gumową mambraną przekłuwalną plastikową igłą bez konieczności przełamywania zawleczki. Worek 5l dwukomorowy kompatybilny z zestawem CRRT do aparatu Prismaflex </t>
  </si>
  <si>
    <t>worek spustowy 9l z zaworem</t>
  </si>
  <si>
    <t>linia do podaży Ca 250</t>
  </si>
  <si>
    <t>zestaw do ciągłych technik nerkozastępczych z hemofiltrem o powierzchni 1,5m2, zestaw linii tętniczo-żylnej, worek ściekowy z dolnym odpływem, dren do heparyny kompatybilny z aparatem prismaflex wraz z dolnym odpływem na ultrafiltrat 1,5m2 pow hemofiltr. (w zestawie 4 sztuki)</t>
  </si>
  <si>
    <t>Cewnik do hemofiltracji dwuświatłowy, wysokoprzepływowy o przekroju 11,5F lub 13 F, dłuości 150;200;250 mm, z powłoką antybakteryjną, zawierającą jony bizmutu, schodkowa końcówka bez otworów bocznych, ograniczająca mieszanie się krwi powrotnej z napływową</t>
  </si>
  <si>
    <t xml:space="preserve">Jednorazowy wkład TherMax do ogrzewacza </t>
  </si>
  <si>
    <t>Zestaw do automatycznego usuwania płynu odprowadzającego</t>
  </si>
  <si>
    <t>suma</t>
  </si>
  <si>
    <t>Część 30</t>
  </si>
  <si>
    <t>Tikagrelor 90mg x 56 tbl. ulegających rozpadowi w jamie ustnej</t>
  </si>
  <si>
    <t>brilique</t>
  </si>
  <si>
    <t>Część 31</t>
  </si>
  <si>
    <t xml:space="preserve">Insulinum </t>
  </si>
  <si>
    <t>Gensulin R 100j.m../ml x 5 wkładów 3 ml lub  równoważna</t>
  </si>
  <si>
    <t>Gensulin N 100j.m../ml x 5 wkładów 3 ml lub  równoważna</t>
  </si>
  <si>
    <t>Gensulin M30 100j.m../ml x 5 wkładów 3 ml lub  równoważna</t>
  </si>
  <si>
    <t>Humulin M3 100j.m./ml 3 ml x 5 wkładów lub równoważna</t>
  </si>
  <si>
    <t>Humulin R 100j.m./ml 3 ml x 5 wkładów lub równoważna</t>
  </si>
  <si>
    <t>Humulin N 100j.m./ml 3 ml x 5 wkładów lub równoważna</t>
  </si>
  <si>
    <t>Insulinum Levemir  100jm./ ml 3 ml x 10 wkładow lub rownoważna</t>
  </si>
  <si>
    <t>Insulinum Novomix 30  100jm./ ml 3 ml x 10 wkładow lub rownoważna</t>
  </si>
  <si>
    <t>Insulinum Novorapid 100jm./ ml 3 ml x 10 wkładow lub rownoważna</t>
  </si>
  <si>
    <t>Insulinum Insulatard 100jm./ ml 3 ml x 10 wkładow lub rownoważna</t>
  </si>
  <si>
    <t>Polhumin mix 3 100j/ ml 3 ml x 5 wkładow lub rownoważna</t>
  </si>
  <si>
    <t>Polhumin R 100j/ ml 3 ml x 5 wkładow lub równoważna</t>
  </si>
  <si>
    <t>Polhumin N 100j/ ml 3 ml x 5 wkładow lub rownoważna</t>
  </si>
  <si>
    <t xml:space="preserve">Degludec 100j/ml 3xml x 5wkładów </t>
  </si>
  <si>
    <t>Część 32</t>
  </si>
  <si>
    <t>Phenobarbitalum 40mg/2ml x 1fiol.</t>
  </si>
  <si>
    <t>Część 33</t>
  </si>
  <si>
    <t xml:space="preserve"> simetikon 100mg/ml 30ml</t>
  </si>
  <si>
    <t>Makrogol 3350 op. 100g x14 sasz.</t>
  </si>
  <si>
    <t xml:space="preserve">glicerol, woda, laktaza kwaśna, laktaza neutralna. Enzymy pochodzenia naturalnego: laktaza kwaśna z wyciągu grzyba Aspergillus oryzae i laktaza neutralna z wyciągu drożdży Kluyveromyces lactis.vel równoważny </t>
  </si>
  <si>
    <t>Mieszanka nasyconych kwasów tłuszczowych, wyciąg białkowy z drożdży (biało roślinne), lecytyna, witamina E, wosk pszczeli, olej sojowy, alkohol stearylowy, chlorki wapnia, potasu i magnezu, glicerol monostearynowy, para hydroxybenzoesan metylu i propylu, antyutleniacz BHT. maść hemostatyczna 30g</t>
  </si>
  <si>
    <t xml:space="preserve">Produkt zawierający witaminy B6, B9, B12 w formie zawiesiny w oleju MCT przeznaczony dla noworodków, niemowląt i dzieci, 4ml </t>
  </si>
  <si>
    <t>Acidum Hialuronicum 0,1% amp.do inhalacji x 30szt</t>
  </si>
  <si>
    <t>Sodium chloride 3% /5ml amp do inh.. x 30szt</t>
  </si>
  <si>
    <t xml:space="preserve">Dimetidinum 0,1% 20ml </t>
  </si>
  <si>
    <t>33692700-4</t>
  </si>
  <si>
    <t>Glucosum 20% 10 ml x 50 amp</t>
  </si>
  <si>
    <t>Glucosum 40% 10 ml amp.</t>
  </si>
  <si>
    <t xml:space="preserve">op. </t>
  </si>
  <si>
    <t>Drotaverini hydrochloridum 40 mg x 20 tbl</t>
  </si>
  <si>
    <t>Ambroxolum 7,5 mg/ ml płyn do inhalacji do nebulizatora 100 ml</t>
  </si>
  <si>
    <t>Betaxolol 20 mg x 28 tabl</t>
  </si>
  <si>
    <t>VItaminum D 3500 µg 10ml</t>
  </si>
  <si>
    <t>33698100-0</t>
  </si>
  <si>
    <t>Praparat złożony:Lactobacillus ramn.GG ATCC53103 6 mld CFU Białko0,01g Węglowodany 0,32g Błonnik 0,01g Krople 5ml prep. Posiadający certyfikat GMP</t>
  </si>
  <si>
    <t>Lactoferrina 100 mg/12 kropli 7 ml</t>
  </si>
  <si>
    <t>Część 34</t>
  </si>
  <si>
    <t>Acidum tranexaminicum 500 mg x 5 amp</t>
  </si>
  <si>
    <t>Część 35</t>
  </si>
  <si>
    <t>33642200-4</t>
  </si>
  <si>
    <t>Dinoprostum 5 mg / ml x 5 amp</t>
  </si>
  <si>
    <t>Część 36</t>
  </si>
  <si>
    <t>Ceftolozanu siarczan w ilości odpowiadającej 1 g ceftolozanu oraz tazobaktam sodowy w ilości odpowiadającej 0,5 g tazobaktamu x 10 fiol.</t>
  </si>
  <si>
    <t>Ceftazydym pięciowodny w ilości odpowiadającej 2g ceftazydymu oraz awibaktam sodowy w ilości odpowiadającej 0,5 g awibaktamu x 10 fiol.</t>
  </si>
  <si>
    <t>Część 37</t>
  </si>
  <si>
    <t xml:space="preserve">Thiopentalum 0,5 g x 1 fiol. </t>
  </si>
  <si>
    <t xml:space="preserve">Thiopentalum 1 g x 1 fiol. </t>
  </si>
  <si>
    <t>WADIUM (zł)</t>
  </si>
  <si>
    <t>l.p.</t>
  </si>
  <si>
    <t>pakiet</t>
  </si>
  <si>
    <t>wartość netto zł</t>
  </si>
  <si>
    <t>wartość brutto zł</t>
  </si>
  <si>
    <t xml:space="preserve">Pakiet 1 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</si>
  <si>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</si>
  <si>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</si>
  <si>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</si>
  <si>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</si>
  <si>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</si>
  <si>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</si>
  <si>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</si>
  <si>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</si>
  <si>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</si>
  <si>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</si>
  <si>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</si>
  <si>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</si>
  <si>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pakiet 14</t>
  </si>
  <si>
    <t>pakiet 15</t>
  </si>
  <si>
    <t>pakiet 16</t>
  </si>
  <si>
    <t>pakiet 17</t>
  </si>
  <si>
    <t>pakiet 18</t>
  </si>
  <si>
    <t>pakiet 19</t>
  </si>
  <si>
    <t>pakiet 20</t>
  </si>
  <si>
    <t>pakiet 21</t>
  </si>
  <si>
    <t>pakiet 22</t>
  </si>
  <si>
    <t>pakiet 23</t>
  </si>
  <si>
    <t>pakiet 24</t>
  </si>
  <si>
    <t>pakiet 25</t>
  </si>
  <si>
    <t>pakiet 26</t>
  </si>
  <si>
    <t>pakiet 27</t>
  </si>
  <si>
    <t>pakiet 28</t>
  </si>
  <si>
    <t>pakiet 29</t>
  </si>
  <si>
    <t>pakiet 30</t>
  </si>
  <si>
    <t>pakiet 31</t>
  </si>
  <si>
    <t>pakiet 32</t>
  </si>
  <si>
    <t>pakiet 33</t>
  </si>
  <si>
    <t>pakiet 34</t>
  </si>
  <si>
    <t>pakiet 35</t>
  </si>
</sst>
</file>

<file path=xl/styles.xml><?xml version="1.0" encoding="utf-8"?>
<styleSheet xmlns="http://schemas.openxmlformats.org/spreadsheetml/2006/main">
  <numFmts count="14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#,##0;[Red]\-#,##0"/>
    <numFmt numFmtId="165" formatCode="\ * #,##0.00&quot;      &quot;;\-* #,##0.00&quot;      &quot;;\ * \-#&quot;      &quot;;\ @\ "/>
    <numFmt numFmtId="166" formatCode="#,##0.00\ ;\-#,##0.00\ "/>
    <numFmt numFmtId="167" formatCode="#,##0.00_ ;\-#,##0.00\ "/>
    <numFmt numFmtId="168" formatCode="#,##0.00;\-#,##0.00"/>
    <numFmt numFmtId="169" formatCode="_-* #,##0.00\ _z_ł_-;\-* #,##0.00\ _z_ł_-;_-* \-??\ _z_ł_-;_-@_-"/>
  </numFmts>
  <fonts count="67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39"/>
      <name val="Arial"/>
      <family val="2"/>
    </font>
    <font>
      <sz val="10"/>
      <color indexed="19"/>
      <name val="Arial"/>
      <family val="2"/>
    </font>
    <font>
      <sz val="10"/>
      <name val="Arial CE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 Narrow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.5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.5"/>
      <color indexed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u val="single"/>
      <sz val="7.7"/>
      <color indexed="12"/>
      <name val="Arial"/>
      <family val="2"/>
    </font>
    <font>
      <b/>
      <sz val="10.5"/>
      <name val="Times New Roman"/>
      <family val="1"/>
    </font>
    <font>
      <b/>
      <sz val="10.5"/>
      <name val="Arial"/>
      <family val="2"/>
    </font>
    <font>
      <b/>
      <sz val="8"/>
      <name val="Times New Roman"/>
      <family val="1"/>
    </font>
    <font>
      <sz val="10.5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3" fillId="29" borderId="0" applyNumberFormat="0" applyBorder="0" applyAlignment="0" applyProtection="0"/>
    <xf numFmtId="0" fontId="52" fillId="30" borderId="1" applyNumberFormat="0" applyAlignment="0" applyProtection="0"/>
    <xf numFmtId="0" fontId="53" fillId="31" borderId="2" applyNumberFormat="0" applyAlignment="0" applyProtection="0"/>
    <xf numFmtId="0" fontId="54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35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60" fillId="37" borderId="0" applyNumberFormat="0" applyBorder="0" applyAlignment="0" applyProtection="0"/>
    <xf numFmtId="0" fontId="12" fillId="0" borderId="0">
      <alignment/>
      <protection/>
    </xf>
    <xf numFmtId="0" fontId="13" fillId="36" borderId="8" applyNumberFormat="0" applyAlignment="0" applyProtection="0"/>
    <xf numFmtId="0" fontId="61" fillId="31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66" fillId="39" borderId="0" applyNumberFormat="0" applyBorder="0" applyAlignment="0" applyProtection="0"/>
  </cellStyleXfs>
  <cellXfs count="4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1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4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14" fillId="40" borderId="0" xfId="0" applyFont="1" applyFill="1" applyAlignment="1">
      <alignment/>
    </xf>
    <xf numFmtId="0" fontId="0" fillId="41" borderId="11" xfId="0" applyFont="1" applyFill="1" applyBorder="1" applyAlignment="1">
      <alignment horizontal="center"/>
    </xf>
    <xf numFmtId="3" fontId="0" fillId="41" borderId="11" xfId="0" applyNumberFormat="1" applyFont="1" applyFill="1" applyBorder="1" applyAlignment="1">
      <alignment horizontal="center"/>
    </xf>
    <xf numFmtId="0" fontId="0" fillId="41" borderId="12" xfId="0" applyFont="1" applyFill="1" applyBorder="1" applyAlignment="1">
      <alignment vertical="top" wrapText="1"/>
    </xf>
    <xf numFmtId="0" fontId="0" fillId="42" borderId="12" xfId="0" applyFont="1" applyFill="1" applyBorder="1" applyAlignment="1">
      <alignment vertical="top" wrapText="1"/>
    </xf>
    <xf numFmtId="0" fontId="0" fillId="42" borderId="12" xfId="0" applyFont="1" applyFill="1" applyBorder="1" applyAlignment="1">
      <alignment horizontal="right" vertical="top" wrapText="1"/>
    </xf>
    <xf numFmtId="0" fontId="16" fillId="42" borderId="11" xfId="0" applyFont="1" applyFill="1" applyBorder="1" applyAlignment="1">
      <alignment vertical="top" wrapText="1"/>
    </xf>
    <xf numFmtId="4" fontId="16" fillId="42" borderId="11" xfId="0" applyNumberFormat="1" applyFont="1" applyFill="1" applyBorder="1" applyAlignment="1">
      <alignment vertical="top" wrapText="1"/>
    </xf>
    <xf numFmtId="0" fontId="16" fillId="41" borderId="11" xfId="0" applyFont="1" applyFill="1" applyBorder="1" applyAlignment="1">
      <alignment wrapText="1"/>
    </xf>
    <xf numFmtId="0" fontId="0" fillId="0" borderId="11" xfId="0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right" vertical="top" wrapText="1"/>
    </xf>
    <xf numFmtId="0" fontId="0" fillId="0" borderId="13" xfId="0" applyFont="1" applyFill="1" applyBorder="1" applyAlignment="1">
      <alignment vertical="top" wrapText="1"/>
    </xf>
    <xf numFmtId="0" fontId="17" fillId="0" borderId="11" xfId="0" applyNumberFormat="1" applyFont="1" applyBorder="1" applyAlignment="1">
      <alignment/>
    </xf>
    <xf numFmtId="4" fontId="18" fillId="0" borderId="11" xfId="0" applyNumberFormat="1" applyFont="1" applyFill="1" applyBorder="1" applyAlignment="1">
      <alignment vertical="center"/>
    </xf>
    <xf numFmtId="4" fontId="18" fillId="0" borderId="11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right" vertical="top" wrapText="1"/>
    </xf>
    <xf numFmtId="4" fontId="14" fillId="41" borderId="15" xfId="0" applyNumberFormat="1" applyFont="1" applyFill="1" applyBorder="1" applyAlignment="1">
      <alignment horizontal="right" vertical="top" wrapText="1"/>
    </xf>
    <xf numFmtId="4" fontId="14" fillId="41" borderId="11" xfId="0" applyNumberFormat="1" applyFont="1" applyFill="1" applyBorder="1" applyAlignment="1">
      <alignment horizontal="center" vertical="top" wrapText="1"/>
    </xf>
    <xf numFmtId="4" fontId="14" fillId="0" borderId="0" xfId="0" applyNumberFormat="1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center" vertical="top" wrapText="1"/>
    </xf>
    <xf numFmtId="4" fontId="14" fillId="0" borderId="0" xfId="0" applyNumberFormat="1" applyFont="1" applyFill="1" applyBorder="1" applyAlignment="1">
      <alignment horizontal="center" vertical="top" wrapText="1"/>
    </xf>
    <xf numFmtId="0" fontId="14" fillId="40" borderId="0" xfId="0" applyFont="1" applyFill="1" applyBorder="1" applyAlignment="1">
      <alignment vertical="top" wrapText="1"/>
    </xf>
    <xf numFmtId="0" fontId="0" fillId="41" borderId="11" xfId="0" applyFont="1" applyFill="1" applyBorder="1" applyAlignment="1">
      <alignment vertical="top" wrapText="1"/>
    </xf>
    <xf numFmtId="0" fontId="0" fillId="42" borderId="11" xfId="0" applyFont="1" applyFill="1" applyBorder="1" applyAlignment="1">
      <alignment vertical="top" wrapText="1"/>
    </xf>
    <xf numFmtId="0" fontId="0" fillId="42" borderId="11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165" fontId="14" fillId="0" borderId="0" xfId="0" applyNumberFormat="1" applyFont="1" applyFill="1" applyBorder="1" applyAlignment="1">
      <alignment horizontal="right" vertical="top" wrapText="1"/>
    </xf>
    <xf numFmtId="165" fontId="14" fillId="0" borderId="0" xfId="0" applyNumberFormat="1" applyFont="1" applyFill="1" applyBorder="1" applyAlignment="1">
      <alignment horizontal="center" vertical="top" wrapText="1"/>
    </xf>
    <xf numFmtId="0" fontId="0" fillId="41" borderId="11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right" vertical="top" wrapText="1"/>
    </xf>
    <xf numFmtId="0" fontId="16" fillId="0" borderId="11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vertical="top" wrapText="1"/>
    </xf>
    <xf numFmtId="4" fontId="16" fillId="0" borderId="0" xfId="0" applyNumberFormat="1" applyFont="1" applyFill="1" applyBorder="1" applyAlignment="1">
      <alignment vertical="top" wrapText="1"/>
    </xf>
    <xf numFmtId="0" fontId="16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40" borderId="0" xfId="0" applyFont="1" applyFill="1" applyAlignment="1">
      <alignment/>
    </xf>
    <xf numFmtId="0" fontId="0" fillId="41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5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/>
    </xf>
    <xf numFmtId="0" fontId="17" fillId="0" borderId="17" xfId="0" applyNumberFormat="1" applyFont="1" applyBorder="1" applyAlignment="1">
      <alignment/>
    </xf>
    <xf numFmtId="4" fontId="18" fillId="0" borderId="17" xfId="0" applyNumberFormat="1" applyFont="1" applyFill="1" applyBorder="1" applyAlignment="1">
      <alignment vertical="center"/>
    </xf>
    <xf numFmtId="4" fontId="18" fillId="0" borderId="17" xfId="0" applyNumberFormat="1" applyFont="1" applyFill="1" applyBorder="1" applyAlignment="1">
      <alignment horizontal="right" vertical="center" wrapText="1"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 horizontal="right" vertical="top" wrapText="1"/>
    </xf>
    <xf numFmtId="0" fontId="0" fillId="0" borderId="17" xfId="0" applyBorder="1" applyAlignment="1">
      <alignment/>
    </xf>
    <xf numFmtId="0" fontId="20" fillId="0" borderId="17" xfId="0" applyFont="1" applyFill="1" applyBorder="1" applyAlignment="1">
      <alignment vertical="top" wrapText="1"/>
    </xf>
    <xf numFmtId="0" fontId="17" fillId="0" borderId="17" xfId="0" applyNumberFormat="1" applyFont="1" applyFill="1" applyBorder="1" applyAlignment="1">
      <alignment/>
    </xf>
    <xf numFmtId="0" fontId="15" fillId="0" borderId="17" xfId="0" applyFont="1" applyBorder="1" applyAlignment="1">
      <alignment wrapText="1"/>
    </xf>
    <xf numFmtId="4" fontId="14" fillId="41" borderId="11" xfId="0" applyNumberFormat="1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19" fillId="0" borderId="11" xfId="0" applyFont="1" applyBorder="1" applyAlignment="1">
      <alignment vertical="top" wrapText="1"/>
    </xf>
    <xf numFmtId="0" fontId="15" fillId="0" borderId="11" xfId="0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0" fontId="17" fillId="0" borderId="11" xfId="0" applyFont="1" applyBorder="1" applyAlignment="1">
      <alignment/>
    </xf>
    <xf numFmtId="4" fontId="14" fillId="41" borderId="15" xfId="0" applyNumberFormat="1" applyFont="1" applyFill="1" applyBorder="1" applyAlignment="1">
      <alignment/>
    </xf>
    <xf numFmtId="3" fontId="21" fillId="0" borderId="11" xfId="0" applyNumberFormat="1" applyFont="1" applyFill="1" applyBorder="1" applyAlignment="1">
      <alignment/>
    </xf>
    <xf numFmtId="0" fontId="15" fillId="0" borderId="0" xfId="0" applyFont="1" applyBorder="1" applyAlignment="1">
      <alignment horizontal="right" vertical="top" wrapText="1" indent="2"/>
    </xf>
    <xf numFmtId="166" fontId="14" fillId="41" borderId="11" xfId="0" applyNumberFormat="1" applyFont="1" applyFill="1" applyBorder="1" applyAlignment="1">
      <alignment/>
    </xf>
    <xf numFmtId="0" fontId="19" fillId="43" borderId="11" xfId="0" applyFont="1" applyFill="1" applyBorder="1" applyAlignment="1">
      <alignment vertical="top" wrapText="1"/>
    </xf>
    <xf numFmtId="0" fontId="15" fillId="43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/>
    </xf>
    <xf numFmtId="0" fontId="15" fillId="0" borderId="12" xfId="0" applyFont="1" applyFill="1" applyBorder="1" applyAlignment="1">
      <alignment vertical="top" wrapText="1"/>
    </xf>
    <xf numFmtId="0" fontId="0" fillId="0" borderId="16" xfId="0" applyFont="1" applyFill="1" applyBorder="1" applyAlignment="1">
      <alignment/>
    </xf>
    <xf numFmtId="0" fontId="15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/>
    </xf>
    <xf numFmtId="0" fontId="15" fillId="0" borderId="11" xfId="0" applyFont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/>
    </xf>
    <xf numFmtId="4" fontId="18" fillId="0" borderId="0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horizontal="right" vertical="center" wrapText="1"/>
    </xf>
    <xf numFmtId="0" fontId="16" fillId="42" borderId="12" xfId="0" applyFont="1" applyFill="1" applyBorder="1" applyAlignment="1">
      <alignment vertical="top" wrapText="1"/>
    </xf>
    <xf numFmtId="4" fontId="16" fillId="42" borderId="12" xfId="0" applyNumberFormat="1" applyFont="1" applyFill="1" applyBorder="1" applyAlignment="1">
      <alignment vertical="top" wrapText="1"/>
    </xf>
    <xf numFmtId="0" fontId="16" fillId="41" borderId="12" xfId="0" applyFont="1" applyFill="1" applyBorder="1" applyAlignment="1">
      <alignment wrapText="1"/>
    </xf>
    <xf numFmtId="4" fontId="22" fillId="0" borderId="16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17" fillId="0" borderId="12" xfId="0" applyNumberFormat="1" applyFont="1" applyBorder="1" applyAlignment="1">
      <alignment/>
    </xf>
    <xf numFmtId="4" fontId="18" fillId="0" borderId="12" xfId="0" applyNumberFormat="1" applyFont="1" applyFill="1" applyBorder="1" applyAlignment="1">
      <alignment vertical="center"/>
    </xf>
    <xf numFmtId="4" fontId="18" fillId="0" borderId="12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15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15" fillId="0" borderId="11" xfId="0" applyFont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0" xfId="0" applyNumberFormat="1" applyFont="1" applyFill="1" applyBorder="1" applyAlignment="1">
      <alignment vertical="top" wrapText="1"/>
    </xf>
    <xf numFmtId="4" fontId="14" fillId="41" borderId="18" xfId="0" applyNumberFormat="1" applyFont="1" applyFill="1" applyBorder="1" applyAlignment="1">
      <alignment/>
    </xf>
    <xf numFmtId="0" fontId="15" fillId="0" borderId="0" xfId="0" applyFont="1" applyBorder="1" applyAlignment="1">
      <alignment horizontal="left" vertical="top" wrapText="1"/>
    </xf>
    <xf numFmtId="0" fontId="14" fillId="40" borderId="0" xfId="0" applyFont="1" applyFill="1" applyBorder="1" applyAlignment="1">
      <alignment/>
    </xf>
    <xf numFmtId="0" fontId="15" fillId="0" borderId="15" xfId="0" applyFont="1" applyBorder="1" applyAlignment="1">
      <alignment horizontal="left" vertical="top" wrapText="1"/>
    </xf>
    <xf numFmtId="0" fontId="15" fillId="0" borderId="15" xfId="0" applyFont="1" applyBorder="1" applyAlignment="1">
      <alignment vertical="top" wrapText="1"/>
    </xf>
    <xf numFmtId="0" fontId="0" fillId="0" borderId="15" xfId="0" applyFont="1" applyBorder="1" applyAlignment="1">
      <alignment/>
    </xf>
    <xf numFmtId="0" fontId="0" fillId="0" borderId="19" xfId="0" applyFont="1" applyFill="1" applyBorder="1" applyAlignment="1">
      <alignment/>
    </xf>
    <xf numFmtId="0" fontId="15" fillId="0" borderId="12" xfId="0" applyFont="1" applyBorder="1" applyAlignment="1">
      <alignment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right" vertical="top" wrapText="1"/>
    </xf>
    <xf numFmtId="0" fontId="0" fillId="0" borderId="17" xfId="0" applyFill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4" fontId="18" fillId="0" borderId="16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/>
    </xf>
    <xf numFmtId="0" fontId="0" fillId="43" borderId="1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24" fillId="0" borderId="11" xfId="0" applyNumberFormat="1" applyFont="1" applyFill="1" applyBorder="1" applyAlignment="1">
      <alignment vertical="center"/>
    </xf>
    <xf numFmtId="0" fontId="17" fillId="0" borderId="14" xfId="0" applyNumberFormat="1" applyFont="1" applyBorder="1" applyAlignment="1">
      <alignment/>
    </xf>
    <xf numFmtId="0" fontId="16" fillId="0" borderId="12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1" xfId="0" applyFont="1" applyBorder="1" applyAlignment="1">
      <alignment/>
    </xf>
    <xf numFmtId="0" fontId="20" fillId="0" borderId="11" xfId="0" applyFont="1" applyFill="1" applyBorder="1" applyAlignment="1">
      <alignment/>
    </xf>
    <xf numFmtId="0" fontId="15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7" xfId="0" applyFont="1" applyBorder="1" applyAlignment="1">
      <alignment/>
    </xf>
    <xf numFmtId="0" fontId="20" fillId="0" borderId="17" xfId="0" applyFont="1" applyBorder="1" applyAlignment="1">
      <alignment/>
    </xf>
    <xf numFmtId="0" fontId="20" fillId="43" borderId="17" xfId="0" applyFont="1" applyFill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4" fontId="24" fillId="0" borderId="16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20" fillId="0" borderId="11" xfId="0" applyFont="1" applyBorder="1" applyAlignment="1">
      <alignment wrapText="1"/>
    </xf>
    <xf numFmtId="0" fontId="15" fillId="0" borderId="11" xfId="0" applyFont="1" applyBorder="1" applyAlignment="1">
      <alignment/>
    </xf>
    <xf numFmtId="0" fontId="0" fillId="43" borderId="11" xfId="0" applyFont="1" applyFill="1" applyBorder="1" applyAlignment="1">
      <alignment/>
    </xf>
    <xf numFmtId="0" fontId="20" fillId="43" borderId="11" xfId="0" applyFont="1" applyFill="1" applyBorder="1" applyAlignment="1">
      <alignment vertical="top" wrapText="1"/>
    </xf>
    <xf numFmtId="0" fontId="0" fillId="43" borderId="11" xfId="0" applyNumberFormat="1" applyFont="1" applyFill="1" applyBorder="1" applyAlignment="1">
      <alignment vertical="top" wrapText="1"/>
    </xf>
    <xf numFmtId="0" fontId="15" fillId="0" borderId="14" xfId="0" applyFont="1" applyFill="1" applyBorder="1" applyAlignment="1">
      <alignment vertical="top" wrapText="1"/>
    </xf>
    <xf numFmtId="0" fontId="17" fillId="43" borderId="11" xfId="0" applyNumberFormat="1" applyFont="1" applyFill="1" applyBorder="1" applyAlignment="1">
      <alignment/>
    </xf>
    <xf numFmtId="4" fontId="18" fillId="43" borderId="11" xfId="0" applyNumberFormat="1" applyFont="1" applyFill="1" applyBorder="1" applyAlignment="1">
      <alignment vertical="center"/>
    </xf>
    <xf numFmtId="4" fontId="18" fillId="43" borderId="11" xfId="0" applyNumberFormat="1" applyFont="1" applyFill="1" applyBorder="1" applyAlignment="1">
      <alignment horizontal="right" vertical="center" wrapText="1"/>
    </xf>
    <xf numFmtId="4" fontId="18" fillId="43" borderId="16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" fontId="24" fillId="0" borderId="16" xfId="0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vertical="center"/>
    </xf>
    <xf numFmtId="4" fontId="14" fillId="41" borderId="14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0" fontId="15" fillId="43" borderId="12" xfId="0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6" xfId="0" applyFont="1" applyFill="1" applyBorder="1" applyAlignment="1">
      <alignment/>
    </xf>
    <xf numFmtId="4" fontId="23" fillId="41" borderId="15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17" fillId="0" borderId="11" xfId="0" applyFont="1" applyBorder="1" applyAlignment="1">
      <alignment vertical="top" wrapText="1"/>
    </xf>
    <xf numFmtId="0" fontId="25" fillId="0" borderId="11" xfId="0" applyFont="1" applyBorder="1" applyAlignment="1">
      <alignment/>
    </xf>
    <xf numFmtId="4" fontId="25" fillId="0" borderId="11" xfId="0" applyNumberFormat="1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7" fillId="0" borderId="11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vertical="top" wrapText="1"/>
    </xf>
    <xf numFmtId="4" fontId="25" fillId="0" borderId="11" xfId="0" applyNumberFormat="1" applyFont="1" applyFill="1" applyBorder="1" applyAlignment="1">
      <alignment horizontal="right" vertical="top" wrapText="1"/>
    </xf>
    <xf numFmtId="0" fontId="25" fillId="0" borderId="11" xfId="0" applyFont="1" applyFill="1" applyBorder="1" applyAlignment="1">
      <alignment/>
    </xf>
    <xf numFmtId="0" fontId="25" fillId="0" borderId="11" xfId="0" applyFont="1" applyFill="1" applyBorder="1" applyAlignment="1">
      <alignment wrapText="1"/>
    </xf>
    <xf numFmtId="0" fontId="26" fillId="0" borderId="11" xfId="0" applyFont="1" applyBorder="1" applyAlignment="1">
      <alignment/>
    </xf>
    <xf numFmtId="0" fontId="0" fillId="41" borderId="11" xfId="0" applyFont="1" applyFill="1" applyBorder="1" applyAlignment="1">
      <alignment/>
    </xf>
    <xf numFmtId="0" fontId="15" fillId="0" borderId="11" xfId="0" applyFont="1" applyBorder="1" applyAlignment="1">
      <alignment wrapText="1"/>
    </xf>
    <xf numFmtId="4" fontId="22" fillId="0" borderId="21" xfId="0" applyNumberFormat="1" applyFont="1" applyFill="1" applyBorder="1" applyAlignment="1">
      <alignment vertical="center"/>
    </xf>
    <xf numFmtId="0" fontId="15" fillId="0" borderId="11" xfId="65" applyFont="1" applyFill="1" applyBorder="1" applyAlignment="1">
      <alignment vertical="center" wrapText="1"/>
      <protection/>
    </xf>
    <xf numFmtId="0" fontId="0" fillId="0" borderId="12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vertical="top" wrapText="1"/>
    </xf>
    <xf numFmtId="165" fontId="16" fillId="0" borderId="0" xfId="0" applyNumberFormat="1" applyFont="1" applyFill="1" applyBorder="1" applyAlignment="1">
      <alignment vertical="top" wrapText="1"/>
    </xf>
    <xf numFmtId="0" fontId="0" fillId="0" borderId="11" xfId="0" applyFont="1" applyBorder="1" applyAlignment="1">
      <alignment wrapText="1"/>
    </xf>
    <xf numFmtId="2" fontId="14" fillId="41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44" borderId="11" xfId="0" applyFont="1" applyFill="1" applyBorder="1" applyAlignment="1">
      <alignment horizontal="center"/>
    </xf>
    <xf numFmtId="3" fontId="0" fillId="44" borderId="11" xfId="0" applyNumberFormat="1" applyFont="1" applyFill="1" applyBorder="1" applyAlignment="1">
      <alignment horizontal="center"/>
    </xf>
    <xf numFmtId="0" fontId="0" fillId="44" borderId="11" xfId="0" applyNumberFormat="1" applyFont="1" applyFill="1" applyBorder="1" applyAlignment="1">
      <alignment horizontal="center"/>
    </xf>
    <xf numFmtId="0" fontId="0" fillId="44" borderId="11" xfId="0" applyFont="1" applyFill="1" applyBorder="1" applyAlignment="1">
      <alignment vertical="top" wrapText="1"/>
    </xf>
    <xf numFmtId="0" fontId="0" fillId="44" borderId="11" xfId="0" applyFont="1" applyFill="1" applyBorder="1" applyAlignment="1">
      <alignment horizontal="right" vertical="top" wrapText="1"/>
    </xf>
    <xf numFmtId="0" fontId="16" fillId="44" borderId="11" xfId="0" applyFont="1" applyFill="1" applyBorder="1" applyAlignment="1">
      <alignment vertical="top" wrapText="1"/>
    </xf>
    <xf numFmtId="4" fontId="16" fillId="44" borderId="11" xfId="0" applyNumberFormat="1" applyFont="1" applyFill="1" applyBorder="1" applyAlignment="1">
      <alignment vertical="top" wrapText="1"/>
    </xf>
    <xf numFmtId="0" fontId="16" fillId="44" borderId="11" xfId="0" applyFont="1" applyFill="1" applyBorder="1" applyAlignment="1">
      <alignment wrapText="1"/>
    </xf>
    <xf numFmtId="0" fontId="19" fillId="0" borderId="17" xfId="0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4" fontId="14" fillId="44" borderId="15" xfId="0" applyNumberFormat="1" applyFont="1" applyFill="1" applyBorder="1" applyAlignment="1">
      <alignment/>
    </xf>
    <xf numFmtId="2" fontId="14" fillId="44" borderId="15" xfId="0" applyNumberFormat="1" applyFont="1" applyFill="1" applyBorder="1" applyAlignment="1">
      <alignment/>
    </xf>
    <xf numFmtId="0" fontId="0" fillId="41" borderId="17" xfId="0" applyFont="1" applyFill="1" applyBorder="1" applyAlignment="1">
      <alignment horizontal="center"/>
    </xf>
    <xf numFmtId="3" fontId="0" fillId="41" borderId="17" xfId="0" applyNumberFormat="1" applyFont="1" applyFill="1" applyBorder="1" applyAlignment="1">
      <alignment horizontal="center"/>
    </xf>
    <xf numFmtId="0" fontId="0" fillId="41" borderId="17" xfId="0" applyNumberFormat="1" applyFont="1" applyFill="1" applyBorder="1" applyAlignment="1">
      <alignment horizontal="center"/>
    </xf>
    <xf numFmtId="0" fontId="16" fillId="42" borderId="19" xfId="0" applyFont="1" applyFill="1" applyBorder="1" applyAlignment="1">
      <alignment vertical="top" wrapText="1"/>
    </xf>
    <xf numFmtId="4" fontId="16" fillId="42" borderId="19" xfId="0" applyNumberFormat="1" applyFont="1" applyFill="1" applyBorder="1" applyAlignment="1">
      <alignment vertical="top" wrapText="1"/>
    </xf>
    <xf numFmtId="0" fontId="16" fillId="41" borderId="19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15" fillId="0" borderId="11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21" fillId="0" borderId="11" xfId="0" applyFont="1" applyBorder="1" applyAlignment="1">
      <alignment vertical="top"/>
    </xf>
    <xf numFmtId="0" fontId="15" fillId="0" borderId="11" xfId="55" applyNumberFormat="1" applyFont="1" applyFill="1" applyBorder="1" applyAlignment="1" applyProtection="1">
      <alignment vertical="top" wrapText="1"/>
      <protection/>
    </xf>
    <xf numFmtId="0" fontId="21" fillId="0" borderId="11" xfId="0" applyFont="1" applyFill="1" applyBorder="1" applyAlignment="1">
      <alignment vertical="top"/>
    </xf>
    <xf numFmtId="0" fontId="20" fillId="0" borderId="11" xfId="0" applyFont="1" applyBorder="1" applyAlignment="1">
      <alignment vertical="top" wrapText="1"/>
    </xf>
    <xf numFmtId="0" fontId="0" fillId="0" borderId="11" xfId="0" applyNumberFormat="1" applyFont="1" applyFill="1" applyBorder="1" applyAlignment="1">
      <alignment vertical="top" wrapText="1"/>
    </xf>
    <xf numFmtId="0" fontId="17" fillId="0" borderId="11" xfId="0" applyNumberFormat="1" applyFont="1" applyFill="1" applyBorder="1" applyAlignment="1">
      <alignment/>
    </xf>
    <xf numFmtId="0" fontId="15" fillId="0" borderId="16" xfId="0" applyFont="1" applyBorder="1" applyAlignment="1">
      <alignment vertical="top" wrapText="1"/>
    </xf>
    <xf numFmtId="0" fontId="0" fillId="0" borderId="14" xfId="0" applyFont="1" applyBorder="1" applyAlignment="1">
      <alignment wrapText="1"/>
    </xf>
    <xf numFmtId="0" fontId="15" fillId="0" borderId="11" xfId="0" applyFont="1" applyFill="1" applyBorder="1" applyAlignment="1">
      <alignment vertical="center" wrapText="1"/>
    </xf>
    <xf numFmtId="2" fontId="14" fillId="41" borderId="15" xfId="0" applyNumberFormat="1" applyFont="1" applyFill="1" applyBorder="1" applyAlignment="1">
      <alignment/>
    </xf>
    <xf numFmtId="2" fontId="14" fillId="41" borderId="2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40" borderId="0" xfId="0" applyFont="1" applyFill="1" applyBorder="1" applyAlignment="1">
      <alignment vertical="top" wrapText="1"/>
    </xf>
    <xf numFmtId="0" fontId="20" fillId="0" borderId="11" xfId="0" applyFont="1" applyFill="1" applyBorder="1" applyAlignment="1">
      <alignment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43" borderId="11" xfId="0" applyFont="1" applyFill="1" applyBorder="1" applyAlignment="1">
      <alignment horizontal="center" vertical="center" wrapText="1"/>
    </xf>
    <xf numFmtId="4" fontId="28" fillId="41" borderId="17" xfId="0" applyNumberFormat="1" applyFont="1" applyFill="1" applyBorder="1" applyAlignment="1">
      <alignment/>
    </xf>
    <xf numFmtId="0" fontId="29" fillId="40" borderId="0" xfId="0" applyFont="1" applyFill="1" applyAlignment="1">
      <alignment/>
    </xf>
    <xf numFmtId="0" fontId="18" fillId="0" borderId="0" xfId="0" applyFont="1" applyFill="1" applyAlignment="1">
      <alignment/>
    </xf>
    <xf numFmtId="4" fontId="28" fillId="41" borderId="23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18" fillId="0" borderId="0" xfId="0" applyFont="1" applyFill="1" applyAlignment="1">
      <alignment vertical="top"/>
    </xf>
    <xf numFmtId="4" fontId="30" fillId="0" borderId="0" xfId="0" applyNumberFormat="1" applyFont="1" applyFill="1" applyBorder="1" applyAlignment="1">
      <alignment/>
    </xf>
    <xf numFmtId="167" fontId="30" fillId="0" borderId="0" xfId="0" applyNumberFormat="1" applyFont="1" applyFill="1" applyBorder="1" applyAlignment="1">
      <alignment/>
    </xf>
    <xf numFmtId="0" fontId="25" fillId="41" borderId="11" xfId="0" applyFont="1" applyFill="1" applyBorder="1" applyAlignment="1">
      <alignment horizontal="center"/>
    </xf>
    <xf numFmtId="0" fontId="17" fillId="41" borderId="11" xfId="0" applyFont="1" applyFill="1" applyBorder="1" applyAlignment="1">
      <alignment horizontal="center"/>
    </xf>
    <xf numFmtId="0" fontId="17" fillId="41" borderId="11" xfId="0" applyFont="1" applyFill="1" applyBorder="1" applyAlignment="1">
      <alignment horizontal="center" vertical="top"/>
    </xf>
    <xf numFmtId="0" fontId="17" fillId="41" borderId="11" xfId="0" applyNumberFormat="1" applyFont="1" applyFill="1" applyBorder="1" applyAlignment="1">
      <alignment horizontal="center"/>
    </xf>
    <xf numFmtId="0" fontId="0" fillId="42" borderId="17" xfId="0" applyFont="1" applyFill="1" applyBorder="1" applyAlignment="1">
      <alignment horizontal="center"/>
    </xf>
    <xf numFmtId="0" fontId="25" fillId="41" borderId="12" xfId="0" applyFont="1" applyFill="1" applyBorder="1" applyAlignment="1">
      <alignment vertical="top" wrapText="1"/>
    </xf>
    <xf numFmtId="0" fontId="17" fillId="42" borderId="12" xfId="0" applyFont="1" applyFill="1" applyBorder="1" applyAlignment="1">
      <alignment vertical="top" wrapText="1"/>
    </xf>
    <xf numFmtId="0" fontId="15" fillId="42" borderId="24" xfId="0" applyFont="1" applyFill="1" applyBorder="1" applyAlignment="1">
      <alignment vertical="top" wrapText="1"/>
    </xf>
    <xf numFmtId="0" fontId="17" fillId="42" borderId="12" xfId="0" applyFont="1" applyFill="1" applyBorder="1" applyAlignment="1">
      <alignment horizontal="center" vertical="top" wrapText="1"/>
    </xf>
    <xf numFmtId="4" fontId="17" fillId="42" borderId="11" xfId="0" applyNumberFormat="1" applyFont="1" applyFill="1" applyBorder="1" applyAlignment="1">
      <alignment vertical="top" wrapText="1"/>
    </xf>
    <xf numFmtId="0" fontId="17" fillId="42" borderId="11" xfId="0" applyFont="1" applyFill="1" applyBorder="1" applyAlignment="1">
      <alignment vertical="top" wrapText="1"/>
    </xf>
    <xf numFmtId="4" fontId="18" fillId="0" borderId="21" xfId="0" applyNumberFormat="1" applyFont="1" applyBorder="1" applyAlignment="1">
      <alignment vertical="center"/>
    </xf>
    <xf numFmtId="4" fontId="18" fillId="0" borderId="11" xfId="0" applyNumberFormat="1" applyFont="1" applyBorder="1" applyAlignment="1">
      <alignment horizontal="right" vertical="center" wrapText="1"/>
    </xf>
    <xf numFmtId="0" fontId="15" fillId="43" borderId="11" xfId="0" applyFont="1" applyFill="1" applyBorder="1" applyAlignment="1">
      <alignment/>
    </xf>
    <xf numFmtId="0" fontId="17" fillId="0" borderId="11" xfId="0" applyNumberFormat="1" applyFont="1" applyBorder="1" applyAlignment="1">
      <alignment vertical="top"/>
    </xf>
    <xf numFmtId="0" fontId="19" fillId="43" borderId="11" xfId="0" applyFont="1" applyFill="1" applyBorder="1" applyAlignment="1">
      <alignment wrapText="1"/>
    </xf>
    <xf numFmtId="0" fontId="31" fillId="0" borderId="0" xfId="0" applyFont="1" applyAlignment="1">
      <alignment/>
    </xf>
    <xf numFmtId="4" fontId="30" fillId="41" borderId="15" xfId="0" applyNumberFormat="1" applyFont="1" applyFill="1" applyBorder="1" applyAlignment="1">
      <alignment/>
    </xf>
    <xf numFmtId="167" fontId="30" fillId="41" borderId="15" xfId="0" applyNumberFormat="1" applyFont="1" applyFill="1" applyBorder="1" applyAlignment="1">
      <alignment/>
    </xf>
    <xf numFmtId="0" fontId="29" fillId="40" borderId="0" xfId="0" applyFont="1" applyFill="1" applyBorder="1" applyAlignment="1">
      <alignment/>
    </xf>
    <xf numFmtId="0" fontId="15" fillId="40" borderId="0" xfId="0" applyFont="1" applyFill="1" applyBorder="1" applyAlignment="1">
      <alignment vertical="top" wrapText="1"/>
    </xf>
    <xf numFmtId="0" fontId="0" fillId="45" borderId="0" xfId="0" applyFont="1" applyFill="1" applyBorder="1" applyAlignment="1">
      <alignment/>
    </xf>
    <xf numFmtId="0" fontId="0" fillId="46" borderId="17" xfId="0" applyFont="1" applyFill="1" applyBorder="1" applyAlignment="1">
      <alignment horizontal="center"/>
    </xf>
    <xf numFmtId="0" fontId="31" fillId="46" borderId="17" xfId="0" applyFont="1" applyFill="1" applyBorder="1" applyAlignment="1">
      <alignment horizontal="center"/>
    </xf>
    <xf numFmtId="0" fontId="0" fillId="46" borderId="17" xfId="0" applyFont="1" applyFill="1" applyBorder="1" applyAlignment="1">
      <alignment vertical="top" wrapText="1"/>
    </xf>
    <xf numFmtId="0" fontId="31" fillId="46" borderId="17" xfId="0" applyFont="1" applyFill="1" applyBorder="1" applyAlignment="1">
      <alignment vertical="top" wrapText="1"/>
    </xf>
    <xf numFmtId="0" fontId="0" fillId="46" borderId="17" xfId="0" applyFont="1" applyFill="1" applyBorder="1" applyAlignment="1">
      <alignment horizontal="right" vertical="top" wrapText="1"/>
    </xf>
    <xf numFmtId="0" fontId="16" fillId="46" borderId="17" xfId="0" applyFont="1" applyFill="1" applyBorder="1" applyAlignment="1">
      <alignment vertical="top" wrapText="1"/>
    </xf>
    <xf numFmtId="4" fontId="16" fillId="46" borderId="17" xfId="0" applyNumberFormat="1" applyFont="1" applyFill="1" applyBorder="1" applyAlignment="1">
      <alignment vertical="top" wrapText="1"/>
    </xf>
    <xf numFmtId="0" fontId="16" fillId="46" borderId="17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15" fillId="0" borderId="17" xfId="0" applyFont="1" applyBorder="1" applyAlignment="1">
      <alignment horizontal="left" vertical="top" wrapText="1"/>
    </xf>
    <xf numFmtId="0" fontId="20" fillId="0" borderId="26" xfId="0" applyFont="1" applyBorder="1" applyAlignment="1">
      <alignment wrapText="1"/>
    </xf>
    <xf numFmtId="0" fontId="15" fillId="0" borderId="27" xfId="0" applyFont="1" applyFill="1" applyBorder="1" applyAlignment="1">
      <alignment vertical="top" wrapText="1"/>
    </xf>
    <xf numFmtId="0" fontId="17" fillId="0" borderId="17" xfId="0" applyFont="1" applyFill="1" applyBorder="1" applyAlignment="1">
      <alignment wrapText="1"/>
    </xf>
    <xf numFmtId="0" fontId="25" fillId="0" borderId="0" xfId="0" applyFont="1" applyFill="1" applyBorder="1" applyAlignment="1">
      <alignment vertical="top" wrapText="1"/>
    </xf>
    <xf numFmtId="0" fontId="20" fillId="0" borderId="0" xfId="0" applyFont="1" applyAlignment="1">
      <alignment wrapText="1"/>
    </xf>
    <xf numFmtId="0" fontId="17" fillId="0" borderId="0" xfId="0" applyNumberFormat="1" applyFont="1" applyBorder="1" applyAlignment="1">
      <alignment/>
    </xf>
    <xf numFmtId="0" fontId="17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7" fillId="0" borderId="0" xfId="0" applyNumberFormat="1" applyFont="1" applyFill="1" applyBorder="1" applyAlignment="1">
      <alignment vertical="top"/>
    </xf>
    <xf numFmtId="0" fontId="31" fillId="0" borderId="0" xfId="0" applyFont="1" applyFill="1" applyAlignment="1">
      <alignment/>
    </xf>
    <xf numFmtId="0" fontId="15" fillId="0" borderId="17" xfId="0" applyFont="1" applyFill="1" applyBorder="1" applyAlignment="1">
      <alignment horizontal="left" vertical="top" wrapText="1"/>
    </xf>
    <xf numFmtId="0" fontId="0" fillId="0" borderId="17" xfId="0" applyFont="1" applyBorder="1" applyAlignment="1">
      <alignment wrapText="1"/>
    </xf>
    <xf numFmtId="0" fontId="20" fillId="0" borderId="0" xfId="0" applyFont="1" applyBorder="1" applyAlignment="1">
      <alignment vertical="top" wrapText="1"/>
    </xf>
    <xf numFmtId="165" fontId="0" fillId="41" borderId="15" xfId="0" applyNumberFormat="1" applyFont="1" applyFill="1" applyBorder="1" applyAlignment="1">
      <alignment/>
    </xf>
    <xf numFmtId="0" fontId="0" fillId="45" borderId="0" xfId="0" applyFont="1" applyFill="1" applyAlignment="1">
      <alignment/>
    </xf>
    <xf numFmtId="0" fontId="0" fillId="43" borderId="0" xfId="0" applyFont="1" applyFill="1" applyAlignment="1">
      <alignment/>
    </xf>
    <xf numFmtId="0" fontId="29" fillId="43" borderId="0" xfId="0" applyFont="1" applyFill="1" applyAlignment="1">
      <alignment/>
    </xf>
    <xf numFmtId="0" fontId="0" fillId="43" borderId="0" xfId="0" applyFont="1" applyFill="1" applyAlignment="1">
      <alignment/>
    </xf>
    <xf numFmtId="4" fontId="0" fillId="43" borderId="0" xfId="0" applyNumberFormat="1" applyFont="1" applyFill="1" applyAlignment="1">
      <alignment/>
    </xf>
    <xf numFmtId="0" fontId="0" fillId="43" borderId="17" xfId="0" applyFont="1" applyFill="1" applyBorder="1" applyAlignment="1">
      <alignment horizontal="center"/>
    </xf>
    <xf numFmtId="0" fontId="31" fillId="43" borderId="17" xfId="0" applyFont="1" applyFill="1" applyBorder="1" applyAlignment="1">
      <alignment horizontal="center"/>
    </xf>
    <xf numFmtId="0" fontId="0" fillId="43" borderId="17" xfId="0" applyFont="1" applyFill="1" applyBorder="1" applyAlignment="1">
      <alignment vertical="top" wrapText="1"/>
    </xf>
    <xf numFmtId="0" fontId="31" fillId="43" borderId="17" xfId="0" applyFont="1" applyFill="1" applyBorder="1" applyAlignment="1">
      <alignment vertical="top" wrapText="1"/>
    </xf>
    <xf numFmtId="0" fontId="0" fillId="43" borderId="17" xfId="0" applyFont="1" applyFill="1" applyBorder="1" applyAlignment="1">
      <alignment horizontal="right" vertical="top" wrapText="1"/>
    </xf>
    <xf numFmtId="0" fontId="16" fillId="43" borderId="17" xfId="0" applyFont="1" applyFill="1" applyBorder="1" applyAlignment="1">
      <alignment vertical="top" wrapText="1"/>
    </xf>
    <xf numFmtId="4" fontId="16" fillId="43" borderId="17" xfId="0" applyNumberFormat="1" applyFont="1" applyFill="1" applyBorder="1" applyAlignment="1">
      <alignment vertical="top" wrapText="1"/>
    </xf>
    <xf numFmtId="0" fontId="16" fillId="43" borderId="17" xfId="0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0" fontId="0" fillId="43" borderId="17" xfId="0" applyFont="1" applyFill="1" applyBorder="1" applyAlignment="1">
      <alignment/>
    </xf>
    <xf numFmtId="0" fontId="15" fillId="43" borderId="11" xfId="0" applyFont="1" applyFill="1" applyBorder="1" applyAlignment="1">
      <alignment wrapText="1"/>
    </xf>
    <xf numFmtId="0" fontId="0" fillId="43" borderId="11" xfId="0" applyFont="1" applyFill="1" applyBorder="1" applyAlignment="1">
      <alignment vertical="top" wrapText="1"/>
    </xf>
    <xf numFmtId="0" fontId="0" fillId="43" borderId="17" xfId="0" applyFont="1" applyFill="1" applyBorder="1" applyAlignment="1">
      <alignment/>
    </xf>
    <xf numFmtId="4" fontId="28" fillId="46" borderId="15" xfId="0" applyNumberFormat="1" applyFont="1" applyFill="1" applyBorder="1" applyAlignment="1">
      <alignment/>
    </xf>
    <xf numFmtId="166" fontId="28" fillId="46" borderId="15" xfId="0" applyNumberFormat="1" applyFont="1" applyFill="1" applyBorder="1" applyAlignment="1">
      <alignment/>
    </xf>
    <xf numFmtId="0" fontId="0" fillId="43" borderId="0" xfId="0" applyFill="1" applyAlignment="1">
      <alignment/>
    </xf>
    <xf numFmtId="4" fontId="28" fillId="43" borderId="15" xfId="0" applyNumberFormat="1" applyFont="1" applyFill="1" applyBorder="1" applyAlignment="1">
      <alignment/>
    </xf>
    <xf numFmtId="166" fontId="28" fillId="43" borderId="15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18" fillId="0" borderId="0" xfId="0" applyFont="1" applyAlignment="1">
      <alignment/>
    </xf>
    <xf numFmtId="0" fontId="18" fillId="40" borderId="0" xfId="0" applyFont="1" applyFill="1" applyAlignment="1">
      <alignment/>
    </xf>
    <xf numFmtId="0" fontId="18" fillId="45" borderId="0" xfId="0" applyFont="1" applyFill="1" applyAlignment="1">
      <alignment/>
    </xf>
    <xf numFmtId="0" fontId="18" fillId="0" borderId="0" xfId="0" applyFont="1" applyAlignment="1">
      <alignment/>
    </xf>
    <xf numFmtId="0" fontId="26" fillId="43" borderId="0" xfId="0" applyFont="1" applyFill="1" applyAlignment="1">
      <alignment/>
    </xf>
    <xf numFmtId="0" fontId="18" fillId="43" borderId="0" xfId="0" applyFont="1" applyFill="1" applyAlignment="1">
      <alignment/>
    </xf>
    <xf numFmtId="0" fontId="18" fillId="43" borderId="0" xfId="0" applyFont="1" applyFill="1" applyAlignment="1">
      <alignment/>
    </xf>
    <xf numFmtId="0" fontId="20" fillId="0" borderId="11" xfId="55" applyNumberFormat="1" applyFont="1" applyFill="1" applyBorder="1" applyAlignment="1" applyProtection="1">
      <alignment vertical="top" wrapText="1"/>
      <protection/>
    </xf>
    <xf numFmtId="0" fontId="18" fillId="0" borderId="11" xfId="0" applyFont="1" applyBorder="1" applyAlignment="1">
      <alignment wrapText="1"/>
    </xf>
    <xf numFmtId="0" fontId="18" fillId="0" borderId="11" xfId="0" applyFont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20" fillId="43" borderId="11" xfId="55" applyNumberFormat="1" applyFont="1" applyFill="1" applyBorder="1" applyAlignment="1" applyProtection="1">
      <alignment vertical="top" wrapText="1"/>
      <protection/>
    </xf>
    <xf numFmtId="0" fontId="18" fillId="43" borderId="11" xfId="0" applyFont="1" applyFill="1" applyBorder="1" applyAlignment="1">
      <alignment wrapText="1"/>
    </xf>
    <xf numFmtId="0" fontId="18" fillId="43" borderId="11" xfId="0" applyFont="1" applyFill="1" applyBorder="1" applyAlignment="1">
      <alignment/>
    </xf>
    <xf numFmtId="0" fontId="19" fillId="43" borderId="11" xfId="0" applyFont="1" applyFill="1" applyBorder="1" applyAlignment="1">
      <alignment/>
    </xf>
    <xf numFmtId="0" fontId="19" fillId="43" borderId="11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24" fillId="0" borderId="11" xfId="0" applyFont="1" applyBorder="1" applyAlignment="1">
      <alignment vertical="top" wrapText="1"/>
    </xf>
    <xf numFmtId="0" fontId="24" fillId="43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/>
    </xf>
    <xf numFmtId="0" fontId="18" fillId="0" borderId="11" xfId="0" applyFont="1" applyFill="1" applyBorder="1" applyAlignment="1">
      <alignment vertical="top"/>
    </xf>
    <xf numFmtId="0" fontId="18" fillId="0" borderId="11" xfId="0" applyFont="1" applyBorder="1" applyAlignment="1">
      <alignment vertical="top"/>
    </xf>
    <xf numFmtId="4" fontId="18" fillId="0" borderId="11" xfId="0" applyNumberFormat="1" applyFont="1" applyFill="1" applyBorder="1" applyAlignment="1">
      <alignment vertical="top"/>
    </xf>
    <xf numFmtId="4" fontId="18" fillId="0" borderId="11" xfId="0" applyNumberFormat="1" applyFont="1" applyFill="1" applyBorder="1" applyAlignment="1">
      <alignment horizontal="right" vertical="top" wrapText="1"/>
    </xf>
    <xf numFmtId="0" fontId="21" fillId="43" borderId="11" xfId="0" applyFont="1" applyFill="1" applyBorder="1" applyAlignment="1">
      <alignment/>
    </xf>
    <xf numFmtId="0" fontId="18" fillId="43" borderId="11" xfId="0" applyFont="1" applyFill="1" applyBorder="1" applyAlignment="1">
      <alignment vertical="top"/>
    </xf>
    <xf numFmtId="0" fontId="19" fillId="43" borderId="11" xfId="0" applyFont="1" applyFill="1" applyBorder="1" applyAlignment="1">
      <alignment vertical="top"/>
    </xf>
    <xf numFmtId="0" fontId="17" fillId="43" borderId="11" xfId="0" applyNumberFormat="1" applyFont="1" applyFill="1" applyBorder="1" applyAlignment="1">
      <alignment vertical="top"/>
    </xf>
    <xf numFmtId="4" fontId="18" fillId="43" borderId="11" xfId="0" applyNumberFormat="1" applyFont="1" applyFill="1" applyBorder="1" applyAlignment="1">
      <alignment vertical="top"/>
    </xf>
    <xf numFmtId="4" fontId="18" fillId="43" borderId="11" xfId="0" applyNumberFormat="1" applyFont="1" applyFill="1" applyBorder="1" applyAlignment="1">
      <alignment horizontal="right" vertical="top" wrapText="1"/>
    </xf>
    <xf numFmtId="0" fontId="24" fillId="0" borderId="0" xfId="0" applyFont="1" applyAlignment="1">
      <alignment wrapText="1"/>
    </xf>
    <xf numFmtId="0" fontId="24" fillId="43" borderId="0" xfId="0" applyFont="1" applyFill="1" applyAlignment="1">
      <alignment wrapText="1"/>
    </xf>
    <xf numFmtId="0" fontId="21" fillId="0" borderId="17" xfId="0" applyFont="1" applyBorder="1" applyAlignment="1">
      <alignment/>
    </xf>
    <xf numFmtId="0" fontId="21" fillId="43" borderId="17" xfId="0" applyFont="1" applyFill="1" applyBorder="1" applyAlignment="1">
      <alignment/>
    </xf>
    <xf numFmtId="0" fontId="21" fillId="0" borderId="17" xfId="0" applyFont="1" applyBorder="1" applyAlignment="1">
      <alignment/>
    </xf>
    <xf numFmtId="0" fontId="24" fillId="0" borderId="17" xfId="0" applyFont="1" applyBorder="1" applyAlignment="1">
      <alignment vertical="top" wrapText="1"/>
    </xf>
    <xf numFmtId="0" fontId="18" fillId="0" borderId="17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/>
    </xf>
    <xf numFmtId="0" fontId="18" fillId="0" borderId="17" xfId="0" applyFont="1" applyBorder="1" applyAlignment="1">
      <alignment/>
    </xf>
    <xf numFmtId="0" fontId="21" fillId="43" borderId="17" xfId="0" applyFont="1" applyFill="1" applyBorder="1" applyAlignment="1">
      <alignment/>
    </xf>
    <xf numFmtId="0" fontId="24" fillId="43" borderId="17" xfId="0" applyFont="1" applyFill="1" applyBorder="1" applyAlignment="1">
      <alignment vertical="top" wrapText="1"/>
    </xf>
    <xf numFmtId="0" fontId="18" fillId="43" borderId="17" xfId="0" applyFont="1" applyFill="1" applyBorder="1" applyAlignment="1">
      <alignment/>
    </xf>
    <xf numFmtId="0" fontId="19" fillId="43" borderId="17" xfId="0" applyFont="1" applyFill="1" applyBorder="1" applyAlignment="1">
      <alignment/>
    </xf>
    <xf numFmtId="0" fontId="19" fillId="43" borderId="17" xfId="0" applyFont="1" applyFill="1" applyBorder="1" applyAlignment="1">
      <alignment/>
    </xf>
    <xf numFmtId="0" fontId="17" fillId="43" borderId="17" xfId="0" applyNumberFormat="1" applyFont="1" applyFill="1" applyBorder="1" applyAlignment="1">
      <alignment/>
    </xf>
    <xf numFmtId="4" fontId="18" fillId="43" borderId="17" xfId="0" applyNumberFormat="1" applyFont="1" applyFill="1" applyBorder="1" applyAlignment="1">
      <alignment vertical="center"/>
    </xf>
    <xf numFmtId="4" fontId="18" fillId="43" borderId="17" xfId="0" applyNumberFormat="1" applyFont="1" applyFill="1" applyBorder="1" applyAlignment="1">
      <alignment horizontal="right" vertical="center" wrapText="1"/>
    </xf>
    <xf numFmtId="0" fontId="18" fillId="43" borderId="17" xfId="0" applyFont="1" applyFill="1" applyBorder="1" applyAlignment="1">
      <alignment/>
    </xf>
    <xf numFmtId="0" fontId="15" fillId="0" borderId="17" xfId="0" applyFont="1" applyBorder="1" applyAlignment="1">
      <alignment/>
    </xf>
    <xf numFmtId="0" fontId="20" fillId="0" borderId="17" xfId="0" applyFont="1" applyBorder="1" applyAlignment="1">
      <alignment/>
    </xf>
    <xf numFmtId="0" fontId="15" fillId="43" borderId="17" xfId="0" applyFont="1" applyFill="1" applyBorder="1" applyAlignment="1">
      <alignment/>
    </xf>
    <xf numFmtId="0" fontId="20" fillId="43" borderId="17" xfId="0" applyFont="1" applyFill="1" applyBorder="1" applyAlignment="1">
      <alignment/>
    </xf>
    <xf numFmtId="4" fontId="18" fillId="0" borderId="16" xfId="0" applyNumberFormat="1" applyFont="1" applyBorder="1" applyAlignment="1">
      <alignment vertical="center"/>
    </xf>
    <xf numFmtId="0" fontId="17" fillId="43" borderId="11" xfId="0" applyFont="1" applyFill="1" applyBorder="1" applyAlignment="1">
      <alignment vertical="top" wrapText="1"/>
    </xf>
    <xf numFmtId="0" fontId="17" fillId="43" borderId="11" xfId="0" applyFont="1" applyFill="1" applyBorder="1" applyAlignment="1">
      <alignment/>
    </xf>
    <xf numFmtId="0" fontId="15" fillId="43" borderId="11" xfId="0" applyFont="1" applyFill="1" applyBorder="1" applyAlignment="1">
      <alignment/>
    </xf>
    <xf numFmtId="4" fontId="18" fillId="43" borderId="16" xfId="0" applyNumberFormat="1" applyFont="1" applyFill="1" applyBorder="1" applyAlignment="1">
      <alignment vertical="center"/>
    </xf>
    <xf numFmtId="0" fontId="0" fillId="43" borderId="11" xfId="0" applyFont="1" applyFill="1" applyBorder="1" applyAlignment="1">
      <alignment wrapText="1"/>
    </xf>
    <xf numFmtId="4" fontId="28" fillId="41" borderId="15" xfId="0" applyNumberFormat="1" applyFont="1" applyFill="1" applyBorder="1" applyAlignment="1">
      <alignment/>
    </xf>
    <xf numFmtId="166" fontId="28" fillId="41" borderId="15" xfId="0" applyNumberFormat="1" applyFont="1" applyFill="1" applyBorder="1" applyAlignment="1">
      <alignment/>
    </xf>
    <xf numFmtId="0" fontId="0" fillId="43" borderId="0" xfId="0" applyFont="1" applyFill="1" applyBorder="1" applyAlignment="1">
      <alignment/>
    </xf>
    <xf numFmtId="0" fontId="31" fillId="43" borderId="0" xfId="0" applyFont="1" applyFill="1" applyAlignment="1">
      <alignment/>
    </xf>
    <xf numFmtId="0" fontId="20" fillId="0" borderId="0" xfId="0" applyFont="1" applyFill="1" applyBorder="1" applyAlignment="1">
      <alignment vertical="top" wrapText="1"/>
    </xf>
    <xf numFmtId="0" fontId="17" fillId="41" borderId="12" xfId="0" applyFont="1" applyFill="1" applyBorder="1" applyAlignment="1">
      <alignment vertical="top" wrapText="1"/>
    </xf>
    <xf numFmtId="0" fontId="17" fillId="42" borderId="12" xfId="0" applyFont="1" applyFill="1" applyBorder="1" applyAlignment="1">
      <alignment vertical="top" wrapText="1"/>
    </xf>
    <xf numFmtId="0" fontId="17" fillId="42" borderId="24" xfId="0" applyFont="1" applyFill="1" applyBorder="1" applyAlignment="1">
      <alignment vertical="top" wrapText="1"/>
    </xf>
    <xf numFmtId="0" fontId="17" fillId="42" borderId="12" xfId="0" applyFont="1" applyFill="1" applyBorder="1" applyAlignment="1">
      <alignment horizontal="center" vertical="top" wrapText="1"/>
    </xf>
    <xf numFmtId="4" fontId="17" fillId="42" borderId="12" xfId="0" applyNumberFormat="1" applyFont="1" applyFill="1" applyBorder="1" applyAlignment="1">
      <alignment vertical="top" wrapText="1"/>
    </xf>
    <xf numFmtId="0" fontId="16" fillId="41" borderId="17" xfId="0" applyFont="1" applyFill="1" applyBorder="1" applyAlignment="1">
      <alignment wrapText="1"/>
    </xf>
    <xf numFmtId="0" fontId="0" fillId="0" borderId="17" xfId="0" applyFont="1" applyBorder="1" applyAlignment="1">
      <alignment vertical="center"/>
    </xf>
    <xf numFmtId="0" fontId="17" fillId="0" borderId="17" xfId="0" applyNumberFormat="1" applyFont="1" applyBorder="1" applyAlignment="1">
      <alignment vertical="center"/>
    </xf>
    <xf numFmtId="4" fontId="18" fillId="0" borderId="17" xfId="0" applyNumberFormat="1" applyFont="1" applyBorder="1" applyAlignment="1">
      <alignment vertical="center"/>
    </xf>
    <xf numFmtId="4" fontId="18" fillId="0" borderId="17" xfId="0" applyNumberFormat="1" applyFont="1" applyBorder="1" applyAlignment="1">
      <alignment horizontal="right" vertical="center" wrapText="1"/>
    </xf>
    <xf numFmtId="0" fontId="0" fillId="0" borderId="17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horizontal="right" vertical="center" wrapText="1"/>
    </xf>
    <xf numFmtId="0" fontId="20" fillId="0" borderId="17" xfId="0" applyFont="1" applyFill="1" applyBorder="1" applyAlignment="1">
      <alignment wrapText="1"/>
    </xf>
    <xf numFmtId="4" fontId="18" fillId="0" borderId="16" xfId="0" applyNumberFormat="1" applyFont="1" applyFill="1" applyBorder="1" applyAlignment="1">
      <alignment vertical="center"/>
    </xf>
    <xf numFmtId="0" fontId="17" fillId="0" borderId="11" xfId="0" applyFont="1" applyFill="1" applyBorder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right"/>
    </xf>
    <xf numFmtId="0" fontId="14" fillId="0" borderId="0" xfId="0" applyFont="1" applyAlignment="1">
      <alignment/>
    </xf>
    <xf numFmtId="4" fontId="0" fillId="41" borderId="15" xfId="0" applyNumberFormat="1" applyFont="1" applyFill="1" applyBorder="1" applyAlignment="1">
      <alignment horizontal="right" vertical="top" wrapText="1"/>
    </xf>
    <xf numFmtId="0" fontId="0" fillId="41" borderId="11" xfId="0" applyFill="1" applyBorder="1" applyAlignment="1">
      <alignment/>
    </xf>
    <xf numFmtId="4" fontId="0" fillId="41" borderId="15" xfId="0" applyNumberFormat="1" applyFont="1" applyFill="1" applyBorder="1" applyAlignment="1">
      <alignment/>
    </xf>
    <xf numFmtId="4" fontId="0" fillId="41" borderId="11" xfId="0" applyNumberFormat="1" applyFont="1" applyFill="1" applyBorder="1" applyAlignment="1">
      <alignment horizontal="right" vertical="top" wrapText="1"/>
    </xf>
    <xf numFmtId="0" fontId="0" fillId="0" borderId="11" xfId="0" applyFont="1" applyBorder="1" applyAlignment="1">
      <alignment horizontal="left"/>
    </xf>
    <xf numFmtId="4" fontId="0" fillId="41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5" fillId="0" borderId="12" xfId="65" applyFont="1" applyFill="1" applyBorder="1" applyAlignment="1">
      <alignment vertical="center" wrapText="1"/>
      <protection/>
    </xf>
    <xf numFmtId="0" fontId="0" fillId="0" borderId="28" xfId="0" applyFont="1" applyFill="1" applyBorder="1" applyAlignment="1">
      <alignment/>
    </xf>
    <xf numFmtId="0" fontId="15" fillId="0" borderId="28" xfId="65" applyFont="1" applyFill="1" applyBorder="1" applyAlignment="1">
      <alignment wrapText="1"/>
      <protection/>
    </xf>
    <xf numFmtId="0" fontId="0" fillId="0" borderId="28" xfId="0" applyFont="1" applyFill="1" applyBorder="1" applyAlignment="1">
      <alignment vertical="top" wrapText="1"/>
    </xf>
    <xf numFmtId="0" fontId="0" fillId="0" borderId="28" xfId="0" applyFont="1" applyFill="1" applyBorder="1" applyAlignment="1">
      <alignment horizontal="right" vertical="top" wrapText="1"/>
    </xf>
    <xf numFmtId="0" fontId="0" fillId="0" borderId="28" xfId="0" applyFont="1" applyFill="1" applyBorder="1" applyAlignment="1">
      <alignment wrapText="1"/>
    </xf>
    <xf numFmtId="0" fontId="17" fillId="0" borderId="28" xfId="0" applyNumberFormat="1" applyFont="1" applyBorder="1" applyAlignment="1">
      <alignment/>
    </xf>
    <xf numFmtId="4" fontId="18" fillId="0" borderId="28" xfId="0" applyNumberFormat="1" applyFont="1" applyFill="1" applyBorder="1" applyAlignment="1">
      <alignment vertical="center"/>
    </xf>
    <xf numFmtId="4" fontId="18" fillId="0" borderId="28" xfId="0" applyNumberFormat="1" applyFont="1" applyFill="1" applyBorder="1" applyAlignment="1">
      <alignment horizontal="right" vertical="center" wrapText="1"/>
    </xf>
    <xf numFmtId="0" fontId="0" fillId="0" borderId="28" xfId="0" applyFont="1" applyFill="1" applyBorder="1" applyAlignment="1">
      <alignment/>
    </xf>
    <xf numFmtId="0" fontId="0" fillId="41" borderId="12" xfId="0" applyFont="1" applyFill="1" applyBorder="1" applyAlignment="1">
      <alignment horizontal="center"/>
    </xf>
    <xf numFmtId="3" fontId="0" fillId="41" borderId="12" xfId="0" applyNumberFormat="1" applyFont="1" applyFill="1" applyBorder="1" applyAlignment="1">
      <alignment horizontal="center"/>
    </xf>
    <xf numFmtId="0" fontId="0" fillId="41" borderId="12" xfId="0" applyNumberFormat="1" applyFont="1" applyFill="1" applyBorder="1" applyAlignment="1">
      <alignment horizontal="center"/>
    </xf>
    <xf numFmtId="0" fontId="0" fillId="41" borderId="28" xfId="0" applyFont="1" applyFill="1" applyBorder="1" applyAlignment="1">
      <alignment vertical="top" wrapText="1"/>
    </xf>
    <xf numFmtId="0" fontId="0" fillId="42" borderId="28" xfId="0" applyFont="1" applyFill="1" applyBorder="1" applyAlignment="1">
      <alignment vertical="top" wrapText="1"/>
    </xf>
    <xf numFmtId="0" fontId="0" fillId="42" borderId="28" xfId="0" applyFont="1" applyFill="1" applyBorder="1" applyAlignment="1">
      <alignment horizontal="right" vertical="top" wrapText="1"/>
    </xf>
    <xf numFmtId="0" fontId="16" fillId="42" borderId="28" xfId="0" applyFont="1" applyFill="1" applyBorder="1" applyAlignment="1">
      <alignment vertical="top" wrapText="1"/>
    </xf>
    <xf numFmtId="4" fontId="16" fillId="42" borderId="28" xfId="0" applyNumberFormat="1" applyFont="1" applyFill="1" applyBorder="1" applyAlignment="1">
      <alignment vertical="top" wrapText="1"/>
    </xf>
    <xf numFmtId="0" fontId="16" fillId="41" borderId="28" xfId="0" applyFont="1" applyFill="1" applyBorder="1" applyAlignment="1">
      <alignment wrapText="1"/>
    </xf>
    <xf numFmtId="0" fontId="15" fillId="0" borderId="28" xfId="0" applyFont="1" applyFill="1" applyBorder="1" applyAlignment="1">
      <alignment vertical="top" wrapText="1"/>
    </xf>
    <xf numFmtId="0" fontId="15" fillId="0" borderId="28" xfId="0" applyFont="1" applyFill="1" applyBorder="1" applyAlignment="1">
      <alignment/>
    </xf>
    <xf numFmtId="3" fontId="21" fillId="0" borderId="28" xfId="0" applyNumberFormat="1" applyFont="1" applyFill="1" applyBorder="1" applyAlignment="1">
      <alignment/>
    </xf>
    <xf numFmtId="4" fontId="22" fillId="0" borderId="28" xfId="0" applyNumberFormat="1" applyFont="1" applyFill="1" applyBorder="1" applyAlignment="1">
      <alignment vertical="center"/>
    </xf>
    <xf numFmtId="0" fontId="0" fillId="0" borderId="28" xfId="0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/>
    </xf>
    <xf numFmtId="0" fontId="15" fillId="0" borderId="28" xfId="0" applyFont="1" applyBorder="1" applyAlignment="1">
      <alignment wrapText="1"/>
    </xf>
    <xf numFmtId="0" fontId="15" fillId="0" borderId="28" xfId="0" applyFont="1" applyBorder="1" applyAlignment="1">
      <alignment horizontal="right" vertical="top" wrapText="1" indent="2"/>
    </xf>
    <xf numFmtId="0" fontId="15" fillId="0" borderId="28" xfId="0" applyFont="1" applyBorder="1" applyAlignment="1">
      <alignment vertical="top" wrapText="1"/>
    </xf>
    <xf numFmtId="4" fontId="14" fillId="41" borderId="28" xfId="0" applyNumberFormat="1" applyFont="1" applyFill="1" applyBorder="1" applyAlignment="1">
      <alignment/>
    </xf>
    <xf numFmtId="0" fontId="15" fillId="0" borderId="28" xfId="0" applyFont="1" applyBorder="1" applyAlignment="1">
      <alignment wrapText="1"/>
    </xf>
    <xf numFmtId="0" fontId="15" fillId="0" borderId="28" xfId="0" applyFont="1" applyBorder="1" applyAlignment="1">
      <alignment vertical="center"/>
    </xf>
    <xf numFmtId="0" fontId="0" fillId="41" borderId="29" xfId="0" applyFont="1" applyFill="1" applyBorder="1" applyAlignment="1">
      <alignment horizontal="center"/>
    </xf>
    <xf numFmtId="0" fontId="19" fillId="0" borderId="28" xfId="0" applyFont="1" applyFill="1" applyBorder="1" applyAlignment="1">
      <alignment vertical="top" wrapText="1"/>
    </xf>
    <xf numFmtId="0" fontId="20" fillId="0" borderId="28" xfId="0" applyFont="1" applyFill="1" applyBorder="1" applyAlignment="1">
      <alignment vertical="top" wrapText="1"/>
    </xf>
    <xf numFmtId="0" fontId="0" fillId="0" borderId="28" xfId="0" applyNumberFormat="1" applyFont="1" applyFill="1" applyBorder="1" applyAlignment="1">
      <alignment vertical="top" wrapText="1"/>
    </xf>
    <xf numFmtId="0" fontId="17" fillId="0" borderId="28" xfId="0" applyNumberFormat="1" applyFont="1" applyFill="1" applyBorder="1" applyAlignment="1">
      <alignment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y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" xfId="55"/>
    <cellStyle name="Hyperlink 1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 1" xfId="63"/>
    <cellStyle name="Neutralny" xfId="64"/>
    <cellStyle name="Normalny_Arkusz1" xfId="65"/>
    <cellStyle name="Note 1" xfId="66"/>
    <cellStyle name="Obliczenia" xfId="67"/>
    <cellStyle name="Percent" xfId="68"/>
    <cellStyle name="Status 1" xfId="69"/>
    <cellStyle name="Suma" xfId="70"/>
    <cellStyle name="Tekst objaśnienia" xfId="71"/>
    <cellStyle name="Tekst ostrzeżenia" xfId="72"/>
    <cellStyle name="Text 1" xfId="73"/>
    <cellStyle name="Tytuł" xfId="74"/>
    <cellStyle name="Uwaga" xfId="75"/>
    <cellStyle name="Currency" xfId="76"/>
    <cellStyle name="Currency [0]" xfId="77"/>
    <cellStyle name="Warning 1" xfId="78"/>
    <cellStyle name="Zły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FFFF72"/>
      <rgbColor rgb="00660066"/>
      <rgbColor rgb="00FF8080"/>
      <rgbColor rgb="000066CC"/>
      <rgbColor rgb="00DDDDDD"/>
      <rgbColor rgb="00000080"/>
      <rgbColor rgb="00FF00FF"/>
      <rgbColor rgb="00FFFF6D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81D41A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4"/>
  <sheetViews>
    <sheetView tabSelected="1" view="pageBreakPreview" zoomScale="117" zoomScaleNormal="99" zoomScaleSheetLayoutView="117" zoomScalePageLayoutView="0" workbookViewId="0" topLeftCell="A1">
      <selection activeCell="A32" sqref="A32:IV40"/>
    </sheetView>
  </sheetViews>
  <sheetFormatPr defaultColWidth="8.8515625" defaultRowHeight="12.75" customHeight="1"/>
  <cols>
    <col min="1" max="1" width="4.140625" style="1" customWidth="1"/>
    <col min="2" max="2" width="13.421875" style="1" customWidth="1"/>
    <col min="3" max="3" width="34.8515625" style="2" customWidth="1"/>
    <col min="4" max="4" width="23.8515625" style="2" customWidth="1"/>
    <col min="5" max="5" width="5.8515625" style="2" customWidth="1"/>
    <col min="6" max="6" width="8.7109375" style="2" customWidth="1"/>
    <col min="7" max="7" width="12.7109375" style="2" customWidth="1"/>
    <col min="8" max="8" width="8.8515625" style="2" customWidth="1"/>
    <col min="9" max="9" width="11.7109375" style="2" customWidth="1"/>
    <col min="10" max="10" width="14.140625" style="2" customWidth="1"/>
    <col min="11" max="11" width="13.8515625" style="2" customWidth="1"/>
    <col min="12" max="12" width="16.00390625" style="2" customWidth="1"/>
    <col min="13" max="13" width="15.421875" style="2" customWidth="1"/>
    <col min="14" max="16384" width="8.8515625" style="2" customWidth="1"/>
  </cols>
  <sheetData>
    <row r="1" spans="11:13" ht="12.75" customHeight="1">
      <c r="K1" s="410" t="s">
        <v>0</v>
      </c>
      <c r="L1" s="410"/>
      <c r="M1" s="410"/>
    </row>
    <row r="2" spans="1:9" ht="12.75" customHeight="1">
      <c r="A2" s="3" t="s">
        <v>1</v>
      </c>
      <c r="B2" s="3"/>
      <c r="C2" s="4"/>
      <c r="I2" s="5"/>
    </row>
    <row r="3" spans="1:13" ht="12.75" customHeight="1">
      <c r="A3" s="6"/>
      <c r="B3" s="7"/>
      <c r="C3" s="7"/>
      <c r="D3" s="6"/>
      <c r="E3" s="7"/>
      <c r="F3" s="8"/>
      <c r="G3" s="8"/>
      <c r="H3" s="8"/>
      <c r="I3" s="9"/>
      <c r="J3" s="8"/>
      <c r="K3" s="8"/>
      <c r="L3" s="10"/>
      <c r="M3" s="10"/>
    </row>
    <row r="4" spans="1:9" ht="12.75" customHeight="1">
      <c r="A4" s="11"/>
      <c r="B4" s="3"/>
      <c r="C4" s="12" t="s">
        <v>2</v>
      </c>
      <c r="D4" s="12"/>
      <c r="I4" s="5"/>
    </row>
    <row r="5" spans="1:13" ht="12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4">
        <v>9</v>
      </c>
      <c r="J5" s="13">
        <v>10</v>
      </c>
      <c r="K5" s="13">
        <v>11</v>
      </c>
      <c r="L5" s="13">
        <v>12</v>
      </c>
      <c r="M5" s="13">
        <v>13</v>
      </c>
    </row>
    <row r="6" spans="1:13" ht="52.5" customHeight="1">
      <c r="A6" s="15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7" t="s">
        <v>8</v>
      </c>
      <c r="G6" s="18" t="s">
        <v>9</v>
      </c>
      <c r="H6" s="18" t="s">
        <v>10</v>
      </c>
      <c r="I6" s="19" t="s">
        <v>11</v>
      </c>
      <c r="J6" s="18" t="s">
        <v>12</v>
      </c>
      <c r="K6" s="18" t="s">
        <v>13</v>
      </c>
      <c r="L6" s="18" t="s">
        <v>14</v>
      </c>
      <c r="M6" s="20" t="s">
        <v>15</v>
      </c>
    </row>
    <row r="7" spans="1:13" ht="12.75" customHeight="1">
      <c r="A7" s="21" t="s">
        <v>16</v>
      </c>
      <c r="B7" s="22" t="s">
        <v>17</v>
      </c>
      <c r="C7" s="22" t="s">
        <v>18</v>
      </c>
      <c r="D7" s="21"/>
      <c r="E7" s="21" t="s">
        <v>19</v>
      </c>
      <c r="F7" s="23">
        <v>3200</v>
      </c>
      <c r="G7" s="24"/>
      <c r="H7" s="25">
        <v>8</v>
      </c>
      <c r="I7" s="26">
        <f aca="true" t="shared" si="0" ref="I7:I15">G7+((G7*H7)/100)</f>
        <v>0</v>
      </c>
      <c r="J7" s="27">
        <f aca="true" t="shared" si="1" ref="J7:J15">F7*G7</f>
        <v>0</v>
      </c>
      <c r="K7" s="27">
        <f aca="true" t="shared" si="2" ref="K7:K15">(I7-G7)*F7</f>
        <v>0</v>
      </c>
      <c r="L7" s="27">
        <f aca="true" t="shared" si="3" ref="L7:L15">I7*F7</f>
        <v>0</v>
      </c>
      <c r="M7" s="28"/>
    </row>
    <row r="8" spans="1:13" ht="12.75" customHeight="1">
      <c r="A8" s="29" t="s">
        <v>20</v>
      </c>
      <c r="B8" s="22" t="s">
        <v>17</v>
      </c>
      <c r="C8" s="22" t="s">
        <v>21</v>
      </c>
      <c r="D8" s="30"/>
      <c r="E8" s="30" t="s">
        <v>19</v>
      </c>
      <c r="F8" s="30">
        <v>8500</v>
      </c>
      <c r="G8" s="31"/>
      <c r="H8" s="25">
        <v>8</v>
      </c>
      <c r="I8" s="26">
        <f t="shared" si="0"/>
        <v>0</v>
      </c>
      <c r="J8" s="27">
        <f t="shared" si="1"/>
        <v>0</v>
      </c>
      <c r="K8" s="27">
        <f t="shared" si="2"/>
        <v>0</v>
      </c>
      <c r="L8" s="27">
        <f t="shared" si="3"/>
        <v>0</v>
      </c>
      <c r="M8" s="32"/>
    </row>
    <row r="9" spans="1:13" ht="12.75" customHeight="1">
      <c r="A9" s="29" t="s">
        <v>22</v>
      </c>
      <c r="B9" s="22" t="s">
        <v>17</v>
      </c>
      <c r="C9" s="22" t="s">
        <v>23</v>
      </c>
      <c r="D9" s="30"/>
      <c r="E9" s="30" t="s">
        <v>24</v>
      </c>
      <c r="F9" s="30">
        <v>500</v>
      </c>
      <c r="G9" s="31"/>
      <c r="H9" s="25">
        <v>8</v>
      </c>
      <c r="I9" s="26">
        <f t="shared" si="0"/>
        <v>0</v>
      </c>
      <c r="J9" s="27">
        <f t="shared" si="1"/>
        <v>0</v>
      </c>
      <c r="K9" s="27">
        <f t="shared" si="2"/>
        <v>0</v>
      </c>
      <c r="L9" s="27">
        <f t="shared" si="3"/>
        <v>0</v>
      </c>
      <c r="M9" s="32"/>
    </row>
    <row r="10" spans="1:13" ht="30.75" customHeight="1">
      <c r="A10" s="29" t="s">
        <v>25</v>
      </c>
      <c r="B10" s="22" t="s">
        <v>17</v>
      </c>
      <c r="C10" s="22" t="s">
        <v>26</v>
      </c>
      <c r="D10" s="30"/>
      <c r="E10" s="30" t="s">
        <v>24</v>
      </c>
      <c r="F10" s="30">
        <v>600</v>
      </c>
      <c r="G10" s="31"/>
      <c r="H10" s="25">
        <v>8</v>
      </c>
      <c r="I10" s="26">
        <f t="shared" si="0"/>
        <v>0</v>
      </c>
      <c r="J10" s="27">
        <f t="shared" si="1"/>
        <v>0</v>
      </c>
      <c r="K10" s="27">
        <f t="shared" si="2"/>
        <v>0</v>
      </c>
      <c r="L10" s="27">
        <f t="shared" si="3"/>
        <v>0</v>
      </c>
      <c r="M10" s="32"/>
    </row>
    <row r="11" spans="1:13" ht="18" customHeight="1">
      <c r="A11" s="29" t="s">
        <v>27</v>
      </c>
      <c r="B11" s="22" t="s">
        <v>17</v>
      </c>
      <c r="C11" s="22" t="s">
        <v>28</v>
      </c>
      <c r="D11" s="30"/>
      <c r="E11" s="30" t="s">
        <v>24</v>
      </c>
      <c r="F11" s="33">
        <v>5000</v>
      </c>
      <c r="G11" s="31"/>
      <c r="H11" s="25">
        <v>8</v>
      </c>
      <c r="I11" s="26">
        <f t="shared" si="0"/>
        <v>0</v>
      </c>
      <c r="J11" s="27">
        <f t="shared" si="1"/>
        <v>0</v>
      </c>
      <c r="K11" s="27">
        <f t="shared" si="2"/>
        <v>0</v>
      </c>
      <c r="L11" s="27">
        <f t="shared" si="3"/>
        <v>0</v>
      </c>
      <c r="M11" s="32"/>
    </row>
    <row r="12" spans="1:13" ht="12.75" customHeight="1">
      <c r="A12" s="29" t="s">
        <v>29</v>
      </c>
      <c r="B12" s="22" t="s">
        <v>17</v>
      </c>
      <c r="C12" s="22" t="s">
        <v>30</v>
      </c>
      <c r="D12" s="30"/>
      <c r="E12" s="30" t="s">
        <v>24</v>
      </c>
      <c r="F12" s="34">
        <v>7000</v>
      </c>
      <c r="G12" s="30"/>
      <c r="H12" s="25">
        <v>8</v>
      </c>
      <c r="I12" s="26">
        <f t="shared" si="0"/>
        <v>0</v>
      </c>
      <c r="J12" s="27">
        <f t="shared" si="1"/>
        <v>0</v>
      </c>
      <c r="K12" s="27">
        <f t="shared" si="2"/>
        <v>0</v>
      </c>
      <c r="L12" s="27">
        <f t="shared" si="3"/>
        <v>0</v>
      </c>
      <c r="M12" s="32"/>
    </row>
    <row r="13" spans="1:13" ht="17.25" customHeight="1">
      <c r="A13" s="29" t="s">
        <v>31</v>
      </c>
      <c r="B13" s="22" t="s">
        <v>17</v>
      </c>
      <c r="C13" s="22" t="s">
        <v>32</v>
      </c>
      <c r="D13" s="30"/>
      <c r="E13" s="30" t="s">
        <v>24</v>
      </c>
      <c r="F13" s="34">
        <v>10000</v>
      </c>
      <c r="G13" s="30"/>
      <c r="H13" s="25">
        <v>8</v>
      </c>
      <c r="I13" s="26">
        <f t="shared" si="0"/>
        <v>0</v>
      </c>
      <c r="J13" s="27">
        <f t="shared" si="1"/>
        <v>0</v>
      </c>
      <c r="K13" s="27">
        <f t="shared" si="2"/>
        <v>0</v>
      </c>
      <c r="L13" s="27">
        <f t="shared" si="3"/>
        <v>0</v>
      </c>
      <c r="M13" s="32"/>
    </row>
    <row r="14" spans="1:13" ht="17.25" customHeight="1">
      <c r="A14" s="29" t="s">
        <v>33</v>
      </c>
      <c r="B14" s="22" t="s">
        <v>17</v>
      </c>
      <c r="C14" s="22" t="s">
        <v>34</v>
      </c>
      <c r="D14" s="30"/>
      <c r="E14" s="30" t="s">
        <v>24</v>
      </c>
      <c r="F14" s="30">
        <v>2500</v>
      </c>
      <c r="G14" s="30"/>
      <c r="H14" s="25">
        <v>8</v>
      </c>
      <c r="I14" s="26">
        <f t="shared" si="0"/>
        <v>0</v>
      </c>
      <c r="J14" s="27">
        <f t="shared" si="1"/>
        <v>0</v>
      </c>
      <c r="K14" s="27">
        <f t="shared" si="2"/>
        <v>0</v>
      </c>
      <c r="L14" s="27">
        <f t="shared" si="3"/>
        <v>0</v>
      </c>
      <c r="M14" s="32"/>
    </row>
    <row r="15" spans="1:13" ht="17.25" customHeight="1">
      <c r="A15" s="29" t="s">
        <v>35</v>
      </c>
      <c r="B15" s="22" t="s">
        <v>17</v>
      </c>
      <c r="C15" s="22" t="s">
        <v>36</v>
      </c>
      <c r="D15" s="30"/>
      <c r="E15" s="30" t="s">
        <v>24</v>
      </c>
      <c r="F15" s="30">
        <v>400</v>
      </c>
      <c r="G15" s="30"/>
      <c r="H15" s="25">
        <v>8</v>
      </c>
      <c r="I15" s="26">
        <f t="shared" si="0"/>
        <v>0</v>
      </c>
      <c r="J15" s="27">
        <f t="shared" si="1"/>
        <v>0</v>
      </c>
      <c r="K15" s="27">
        <f t="shared" si="2"/>
        <v>0</v>
      </c>
      <c r="L15" s="27">
        <f t="shared" si="3"/>
        <v>0</v>
      </c>
      <c r="M15" s="32"/>
    </row>
    <row r="16" spans="1:12" ht="14.25" customHeight="1">
      <c r="A16" s="35"/>
      <c r="B16" s="35"/>
      <c r="C16" s="35"/>
      <c r="D16" s="35"/>
      <c r="E16" s="35"/>
      <c r="F16" s="36"/>
      <c r="G16" s="36"/>
      <c r="H16" s="36"/>
      <c r="I16" s="37" t="s">
        <v>37</v>
      </c>
      <c r="J16" s="38">
        <f>SUM(J7:J15)</f>
        <v>0</v>
      </c>
      <c r="K16" s="38">
        <f>SUM(K7:K15)</f>
        <v>0</v>
      </c>
      <c r="L16" s="38">
        <f>SUM(L7:L15)</f>
        <v>0</v>
      </c>
    </row>
    <row r="17" spans="1:12" ht="12.75" customHeight="1">
      <c r="A17" s="35"/>
      <c r="B17" s="35"/>
      <c r="C17" s="35"/>
      <c r="D17" s="35"/>
      <c r="E17" s="35"/>
      <c r="F17" s="36"/>
      <c r="G17" s="36"/>
      <c r="H17" s="36"/>
      <c r="I17" s="39"/>
      <c r="J17" s="36"/>
      <c r="K17" s="40"/>
      <c r="L17" s="41"/>
    </row>
    <row r="18" spans="1:12" ht="12" customHeight="1">
      <c r="A18" s="35"/>
      <c r="B18" s="35"/>
      <c r="C18" s="12" t="s">
        <v>38</v>
      </c>
      <c r="D18" s="42"/>
      <c r="E18" s="35"/>
      <c r="F18" s="36"/>
      <c r="G18" s="36"/>
      <c r="H18" s="36"/>
      <c r="I18" s="39"/>
      <c r="J18" s="36"/>
      <c r="K18" s="40"/>
      <c r="L18" s="40"/>
    </row>
    <row r="19" spans="1:13" ht="12.75" customHeight="1">
      <c r="A19" s="13">
        <v>1</v>
      </c>
      <c r="B19" s="13">
        <v>2</v>
      </c>
      <c r="C19" s="13">
        <v>3</v>
      </c>
      <c r="D19" s="13">
        <v>4</v>
      </c>
      <c r="E19" s="13">
        <v>5</v>
      </c>
      <c r="F19" s="13">
        <v>6</v>
      </c>
      <c r="G19" s="13">
        <v>7</v>
      </c>
      <c r="H19" s="13">
        <v>8</v>
      </c>
      <c r="I19" s="14">
        <v>9</v>
      </c>
      <c r="J19" s="13">
        <v>10</v>
      </c>
      <c r="K19" s="13">
        <v>11</v>
      </c>
      <c r="L19" s="13">
        <v>12</v>
      </c>
      <c r="M19" s="13">
        <v>13</v>
      </c>
    </row>
    <row r="20" spans="1:13" ht="48" customHeight="1">
      <c r="A20" s="43" t="s">
        <v>3</v>
      </c>
      <c r="B20" s="44" t="s">
        <v>4</v>
      </c>
      <c r="C20" s="44" t="s">
        <v>5</v>
      </c>
      <c r="D20" s="44" t="s">
        <v>6</v>
      </c>
      <c r="E20" s="44" t="s">
        <v>7</v>
      </c>
      <c r="F20" s="45" t="s">
        <v>8</v>
      </c>
      <c r="G20" s="18" t="s">
        <v>9</v>
      </c>
      <c r="H20" s="18" t="s">
        <v>10</v>
      </c>
      <c r="I20" s="19" t="s">
        <v>11</v>
      </c>
      <c r="J20" s="18" t="s">
        <v>12</v>
      </c>
      <c r="K20" s="18" t="s">
        <v>13</v>
      </c>
      <c r="L20" s="18" t="s">
        <v>14</v>
      </c>
      <c r="M20" s="20" t="s">
        <v>15</v>
      </c>
    </row>
    <row r="21" spans="1:13" s="46" customFormat="1" ht="31.5" customHeight="1">
      <c r="A21" s="29" t="s">
        <v>16</v>
      </c>
      <c r="B21" s="22" t="s">
        <v>17</v>
      </c>
      <c r="C21" s="22" t="s">
        <v>39</v>
      </c>
      <c r="D21" s="30"/>
      <c r="E21" s="30" t="s">
        <v>19</v>
      </c>
      <c r="F21" s="30">
        <v>1000</v>
      </c>
      <c r="G21" s="30"/>
      <c r="H21" s="25">
        <v>8</v>
      </c>
      <c r="I21" s="26">
        <f>G21+((G21*H21)/100)</f>
        <v>0</v>
      </c>
      <c r="J21" s="27">
        <f>F21*G21</f>
        <v>0</v>
      </c>
      <c r="K21" s="27">
        <f>(I21-G21)*F21</f>
        <v>0</v>
      </c>
      <c r="L21" s="27">
        <f>I21*F21</f>
        <v>0</v>
      </c>
      <c r="M21" s="30"/>
    </row>
    <row r="22" spans="1:13" ht="27.75" customHeight="1">
      <c r="A22" s="29" t="s">
        <v>20</v>
      </c>
      <c r="B22" s="22" t="s">
        <v>17</v>
      </c>
      <c r="C22" s="22" t="s">
        <v>40</v>
      </c>
      <c r="D22" s="30"/>
      <c r="E22" s="30" t="s">
        <v>19</v>
      </c>
      <c r="F22" s="30">
        <v>1000</v>
      </c>
      <c r="G22" s="30"/>
      <c r="H22" s="25">
        <v>8</v>
      </c>
      <c r="I22" s="26">
        <f>G22+((G22*H22)/100)</f>
        <v>0</v>
      </c>
      <c r="J22" s="27">
        <f>F22*G22</f>
        <v>0</v>
      </c>
      <c r="K22" s="27">
        <f>(I22-G22)*F22</f>
        <v>0</v>
      </c>
      <c r="L22" s="27">
        <f>I22*F22</f>
        <v>0</v>
      </c>
      <c r="M22" s="32"/>
    </row>
    <row r="23" spans="1:12" ht="12.75" customHeight="1">
      <c r="A23" s="35"/>
      <c r="B23" s="35"/>
      <c r="C23" s="35"/>
      <c r="D23" s="35"/>
      <c r="E23" s="35"/>
      <c r="F23" s="36"/>
      <c r="G23" s="36"/>
      <c r="H23" s="36"/>
      <c r="I23" s="37" t="s">
        <v>37</v>
      </c>
      <c r="J23" s="38">
        <f>J22+J21</f>
        <v>0</v>
      </c>
      <c r="K23" s="38">
        <f>K22+K21</f>
        <v>0</v>
      </c>
      <c r="L23" s="38">
        <f>L22+L21</f>
        <v>0</v>
      </c>
    </row>
    <row r="24" spans="1:12" ht="12.75" customHeight="1">
      <c r="A24" s="35"/>
      <c r="B24" s="35"/>
      <c r="C24" s="35"/>
      <c r="D24" s="35"/>
      <c r="E24" s="35"/>
      <c r="F24" s="36"/>
      <c r="G24" s="36"/>
      <c r="H24" s="36"/>
      <c r="I24" s="39"/>
      <c r="J24" s="47"/>
      <c r="K24" s="48"/>
      <c r="L24" s="41"/>
    </row>
    <row r="25" spans="1:12" ht="14.25" customHeight="1">
      <c r="A25" s="35"/>
      <c r="B25" s="35"/>
      <c r="C25" s="12" t="s">
        <v>41</v>
      </c>
      <c r="D25" s="42"/>
      <c r="E25" s="35"/>
      <c r="F25" s="36"/>
      <c r="G25" s="36"/>
      <c r="H25" s="36"/>
      <c r="I25" s="39"/>
      <c r="J25" s="36"/>
      <c r="K25" s="40"/>
      <c r="L25" s="41"/>
    </row>
    <row r="26" spans="1:13" ht="12.75" customHeight="1">
      <c r="A26" s="13">
        <v>1</v>
      </c>
      <c r="B26" s="13">
        <v>2</v>
      </c>
      <c r="C26" s="13">
        <v>3</v>
      </c>
      <c r="D26" s="13">
        <v>4</v>
      </c>
      <c r="E26" s="13">
        <v>5</v>
      </c>
      <c r="F26" s="13">
        <v>6</v>
      </c>
      <c r="G26" s="13">
        <v>7</v>
      </c>
      <c r="H26" s="13">
        <v>8</v>
      </c>
      <c r="I26" s="14">
        <v>9</v>
      </c>
      <c r="J26" s="13">
        <v>10</v>
      </c>
      <c r="K26" s="13">
        <v>11</v>
      </c>
      <c r="L26" s="49">
        <v>12</v>
      </c>
      <c r="M26" s="13">
        <v>13</v>
      </c>
    </row>
    <row r="27" spans="1:13" ht="35.25" customHeight="1">
      <c r="A27" s="43" t="s">
        <v>3</v>
      </c>
      <c r="B27" s="44" t="s">
        <v>4</v>
      </c>
      <c r="C27" s="44" t="s">
        <v>5</v>
      </c>
      <c r="D27" s="44" t="s">
        <v>6</v>
      </c>
      <c r="E27" s="44" t="s">
        <v>7</v>
      </c>
      <c r="F27" s="45" t="s">
        <v>8</v>
      </c>
      <c r="G27" s="18" t="s">
        <v>9</v>
      </c>
      <c r="H27" s="18" t="s">
        <v>10</v>
      </c>
      <c r="I27" s="19" t="s">
        <v>11</v>
      </c>
      <c r="J27" s="18" t="s">
        <v>12</v>
      </c>
      <c r="K27" s="18" t="s">
        <v>13</v>
      </c>
      <c r="L27" s="19" t="s">
        <v>14</v>
      </c>
      <c r="M27" s="20" t="s">
        <v>15</v>
      </c>
    </row>
    <row r="28" spans="1:13" ht="12.75" customHeight="1">
      <c r="A28" s="21" t="s">
        <v>16</v>
      </c>
      <c r="B28" s="22" t="s">
        <v>17</v>
      </c>
      <c r="C28" s="22" t="s">
        <v>42</v>
      </c>
      <c r="D28" s="22"/>
      <c r="E28" s="22" t="s">
        <v>19</v>
      </c>
      <c r="F28" s="50">
        <v>1100</v>
      </c>
      <c r="G28" s="22"/>
      <c r="H28" s="25">
        <v>8</v>
      </c>
      <c r="I28" s="26">
        <f>G28+((G28*H28)/100)</f>
        <v>0</v>
      </c>
      <c r="J28" s="27">
        <f>F28*G28</f>
        <v>0</v>
      </c>
      <c r="K28" s="27">
        <f>(I28-G28)*F28</f>
        <v>0</v>
      </c>
      <c r="L28" s="27">
        <f>I28*F28</f>
        <v>0</v>
      </c>
      <c r="M28" s="51"/>
    </row>
    <row r="29" spans="1:13" ht="15.75" customHeight="1">
      <c r="A29" s="21" t="s">
        <v>20</v>
      </c>
      <c r="B29" s="22" t="s">
        <v>17</v>
      </c>
      <c r="C29" s="22" t="s">
        <v>43</v>
      </c>
      <c r="D29" s="22"/>
      <c r="E29" s="22" t="s">
        <v>19</v>
      </c>
      <c r="F29" s="50">
        <v>2800</v>
      </c>
      <c r="G29" s="22"/>
      <c r="H29" s="25">
        <v>8</v>
      </c>
      <c r="I29" s="26">
        <f>G29+((G29*H29)/100)</f>
        <v>0</v>
      </c>
      <c r="J29" s="27">
        <f>F29*G29</f>
        <v>0</v>
      </c>
      <c r="K29" s="27">
        <f>(I29-G29)*F29</f>
        <v>0</v>
      </c>
      <c r="L29" s="27">
        <f>I29*F29</f>
        <v>0</v>
      </c>
      <c r="M29" s="51"/>
    </row>
    <row r="30" spans="1:12" ht="12.75" customHeight="1">
      <c r="A30" s="35"/>
      <c r="B30" s="35"/>
      <c r="C30" s="35"/>
      <c r="D30" s="35"/>
      <c r="E30" s="35"/>
      <c r="F30" s="36"/>
      <c r="G30" s="36"/>
      <c r="H30" s="36"/>
      <c r="I30" s="37" t="s">
        <v>37</v>
      </c>
      <c r="J30" s="38">
        <f>J29+J28</f>
        <v>0</v>
      </c>
      <c r="K30" s="38">
        <f>K29+K28</f>
        <v>0</v>
      </c>
      <c r="L30" s="38">
        <f>L29+L28</f>
        <v>0</v>
      </c>
    </row>
    <row r="31" spans="1:12" ht="15" customHeight="1">
      <c r="A31" s="6"/>
      <c r="B31" s="6"/>
      <c r="C31" s="6"/>
      <c r="D31" s="6"/>
      <c r="E31" s="8"/>
      <c r="F31" s="8"/>
      <c r="G31" s="8"/>
      <c r="H31" s="8"/>
      <c r="I31" s="9"/>
      <c r="J31" s="8"/>
      <c r="K31" s="8"/>
      <c r="L31" s="9"/>
    </row>
    <row r="32" spans="1:136" ht="12.75" customHeight="1">
      <c r="A32" s="66"/>
      <c r="B32" s="66"/>
      <c r="C32" s="10"/>
      <c r="I32" s="5"/>
      <c r="L32" s="5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</row>
    <row r="33" spans="1:136" ht="14.25" customHeight="1">
      <c r="A33" s="66"/>
      <c r="B33" s="66"/>
      <c r="C33" s="12" t="s">
        <v>44</v>
      </c>
      <c r="D33" s="67"/>
      <c r="I33" s="5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</row>
    <row r="34" spans="1:256" s="10" customFormat="1" ht="14.25" customHeight="1">
      <c r="A34" s="421">
        <v>1</v>
      </c>
      <c r="B34" s="421">
        <v>2</v>
      </c>
      <c r="C34" s="421">
        <v>3</v>
      </c>
      <c r="D34" s="421">
        <v>4</v>
      </c>
      <c r="E34" s="421">
        <v>5</v>
      </c>
      <c r="F34" s="421">
        <v>6</v>
      </c>
      <c r="G34" s="421">
        <v>7</v>
      </c>
      <c r="H34" s="421">
        <v>8</v>
      </c>
      <c r="I34" s="422">
        <v>9</v>
      </c>
      <c r="J34" s="421">
        <v>10</v>
      </c>
      <c r="K34" s="421">
        <v>11</v>
      </c>
      <c r="L34" s="443">
        <v>12</v>
      </c>
      <c r="M34" s="421">
        <v>13</v>
      </c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0" customFormat="1" ht="47.25" customHeight="1">
      <c r="A35" s="424" t="s">
        <v>3</v>
      </c>
      <c r="B35" s="425" t="s">
        <v>4</v>
      </c>
      <c r="C35" s="425" t="s">
        <v>5</v>
      </c>
      <c r="D35" s="425" t="s">
        <v>6</v>
      </c>
      <c r="E35" s="425" t="s">
        <v>7</v>
      </c>
      <c r="F35" s="426" t="s">
        <v>8</v>
      </c>
      <c r="G35" s="427" t="s">
        <v>9</v>
      </c>
      <c r="H35" s="427" t="s">
        <v>10</v>
      </c>
      <c r="I35" s="428" t="s">
        <v>11</v>
      </c>
      <c r="J35" s="427" t="s">
        <v>12</v>
      </c>
      <c r="K35" s="427" t="s">
        <v>13</v>
      </c>
      <c r="L35" s="427" t="s">
        <v>14</v>
      </c>
      <c r="M35" s="429" t="s">
        <v>15</v>
      </c>
      <c r="P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13" ht="14.25" customHeight="1">
      <c r="A36" s="412" t="s">
        <v>16</v>
      </c>
      <c r="B36" s="430" t="s">
        <v>17</v>
      </c>
      <c r="C36" s="430" t="s">
        <v>45</v>
      </c>
      <c r="D36" s="420"/>
      <c r="E36" s="420" t="s">
        <v>24</v>
      </c>
      <c r="F36" s="420">
        <v>800</v>
      </c>
      <c r="G36" s="420"/>
      <c r="H36" s="417">
        <v>8</v>
      </c>
      <c r="I36" s="418">
        <f aca="true" t="shared" si="4" ref="I36:I60">G36+((G36*H36)/100)</f>
        <v>0</v>
      </c>
      <c r="J36" s="419">
        <f aca="true" t="shared" si="5" ref="J36:J60">F36*G36</f>
        <v>0</v>
      </c>
      <c r="K36" s="419">
        <f aca="true" t="shared" si="6" ref="K36:K60">(I36-G36)*F36</f>
        <v>0</v>
      </c>
      <c r="L36" s="419">
        <f aca="true" t="shared" si="7" ref="L36:L60">I36*F36</f>
        <v>0</v>
      </c>
      <c r="M36" s="436"/>
    </row>
    <row r="37" spans="1:13" ht="14.25" customHeight="1">
      <c r="A37" s="412" t="s">
        <v>20</v>
      </c>
      <c r="B37" s="430" t="s">
        <v>17</v>
      </c>
      <c r="C37" s="430" t="s">
        <v>46</v>
      </c>
      <c r="D37" s="420"/>
      <c r="E37" s="420" t="s">
        <v>24</v>
      </c>
      <c r="F37" s="420">
        <v>1900</v>
      </c>
      <c r="G37" s="420"/>
      <c r="H37" s="417">
        <v>8</v>
      </c>
      <c r="I37" s="418">
        <f t="shared" si="4"/>
        <v>0</v>
      </c>
      <c r="J37" s="419">
        <f t="shared" si="5"/>
        <v>0</v>
      </c>
      <c r="K37" s="419">
        <f t="shared" si="6"/>
        <v>0</v>
      </c>
      <c r="L37" s="419">
        <f t="shared" si="7"/>
        <v>0</v>
      </c>
      <c r="M37" s="436"/>
    </row>
    <row r="38" spans="1:13" ht="29.25" customHeight="1">
      <c r="A38" s="414" t="s">
        <v>22</v>
      </c>
      <c r="B38" s="430" t="s">
        <v>17</v>
      </c>
      <c r="C38" s="430" t="s">
        <v>47</v>
      </c>
      <c r="D38" s="412"/>
      <c r="E38" s="416" t="s">
        <v>24</v>
      </c>
      <c r="F38" s="420">
        <v>5000</v>
      </c>
      <c r="G38" s="420"/>
      <c r="H38" s="417">
        <v>8</v>
      </c>
      <c r="I38" s="418">
        <f t="shared" si="4"/>
        <v>0</v>
      </c>
      <c r="J38" s="419">
        <f t="shared" si="5"/>
        <v>0</v>
      </c>
      <c r="K38" s="419">
        <f t="shared" si="6"/>
        <v>0</v>
      </c>
      <c r="L38" s="419">
        <f t="shared" si="7"/>
        <v>0</v>
      </c>
      <c r="M38" s="436"/>
    </row>
    <row r="39" spans="1:13" ht="24.75" customHeight="1">
      <c r="A39" s="414" t="s">
        <v>25</v>
      </c>
      <c r="B39" s="430" t="s">
        <v>17</v>
      </c>
      <c r="C39" s="430" t="s">
        <v>48</v>
      </c>
      <c r="D39" s="412"/>
      <c r="E39" s="416" t="s">
        <v>24</v>
      </c>
      <c r="F39" s="420">
        <v>3000</v>
      </c>
      <c r="G39" s="420"/>
      <c r="H39" s="417">
        <v>8</v>
      </c>
      <c r="I39" s="418">
        <f t="shared" si="4"/>
        <v>0</v>
      </c>
      <c r="J39" s="419">
        <f t="shared" si="5"/>
        <v>0</v>
      </c>
      <c r="K39" s="419">
        <f t="shared" si="6"/>
        <v>0</v>
      </c>
      <c r="L39" s="419">
        <f t="shared" si="7"/>
        <v>0</v>
      </c>
      <c r="M39" s="436"/>
    </row>
    <row r="40" spans="1:13" ht="14.25" customHeight="1">
      <c r="A40" s="412" t="s">
        <v>27</v>
      </c>
      <c r="B40" s="430" t="s">
        <v>17</v>
      </c>
      <c r="C40" s="430" t="s">
        <v>49</v>
      </c>
      <c r="D40" s="420"/>
      <c r="E40" s="420" t="s">
        <v>24</v>
      </c>
      <c r="F40" s="420">
        <v>800</v>
      </c>
      <c r="G40" s="420"/>
      <c r="H40" s="417">
        <v>8</v>
      </c>
      <c r="I40" s="418">
        <f t="shared" si="4"/>
        <v>0</v>
      </c>
      <c r="J40" s="419">
        <f t="shared" si="5"/>
        <v>0</v>
      </c>
      <c r="K40" s="419">
        <f t="shared" si="6"/>
        <v>0</v>
      </c>
      <c r="L40" s="419">
        <f t="shared" si="7"/>
        <v>0</v>
      </c>
      <c r="M40" s="436"/>
    </row>
    <row r="41" spans="1:13" ht="14.25" customHeight="1">
      <c r="A41" s="412" t="s">
        <v>29</v>
      </c>
      <c r="B41" s="430" t="s">
        <v>17</v>
      </c>
      <c r="C41" s="430" t="s">
        <v>50</v>
      </c>
      <c r="D41" s="420"/>
      <c r="E41" s="420" t="s">
        <v>24</v>
      </c>
      <c r="F41" s="420">
        <v>300</v>
      </c>
      <c r="G41" s="420"/>
      <c r="H41" s="417">
        <v>8</v>
      </c>
      <c r="I41" s="418">
        <f t="shared" si="4"/>
        <v>0</v>
      </c>
      <c r="J41" s="419">
        <f t="shared" si="5"/>
        <v>0</v>
      </c>
      <c r="K41" s="419">
        <f t="shared" si="6"/>
        <v>0</v>
      </c>
      <c r="L41" s="419">
        <f t="shared" si="7"/>
        <v>0</v>
      </c>
      <c r="M41" s="436"/>
    </row>
    <row r="42" spans="1:13" ht="14.25" customHeight="1">
      <c r="A42" s="412" t="s">
        <v>31</v>
      </c>
      <c r="B42" s="430" t="s">
        <v>17</v>
      </c>
      <c r="C42" s="430" t="s">
        <v>51</v>
      </c>
      <c r="D42" s="420"/>
      <c r="E42" s="420" t="s">
        <v>52</v>
      </c>
      <c r="F42" s="420">
        <v>10</v>
      </c>
      <c r="G42" s="420"/>
      <c r="H42" s="417">
        <v>8</v>
      </c>
      <c r="I42" s="418">
        <f t="shared" si="4"/>
        <v>0</v>
      </c>
      <c r="J42" s="419">
        <f t="shared" si="5"/>
        <v>0</v>
      </c>
      <c r="K42" s="419">
        <f t="shared" si="6"/>
        <v>0</v>
      </c>
      <c r="L42" s="419">
        <f t="shared" si="7"/>
        <v>0</v>
      </c>
      <c r="M42" s="436"/>
    </row>
    <row r="43" spans="1:13" ht="17.25" customHeight="1">
      <c r="A43" s="412" t="s">
        <v>33</v>
      </c>
      <c r="B43" s="430" t="s">
        <v>17</v>
      </c>
      <c r="C43" s="430" t="s">
        <v>53</v>
      </c>
      <c r="D43" s="420"/>
      <c r="E43" s="420" t="s">
        <v>24</v>
      </c>
      <c r="F43" s="420">
        <v>600</v>
      </c>
      <c r="G43" s="420"/>
      <c r="H43" s="417">
        <v>8</v>
      </c>
      <c r="I43" s="418">
        <f t="shared" si="4"/>
        <v>0</v>
      </c>
      <c r="J43" s="419">
        <f t="shared" si="5"/>
        <v>0</v>
      </c>
      <c r="K43" s="419">
        <f t="shared" si="6"/>
        <v>0</v>
      </c>
      <c r="L43" s="419">
        <f t="shared" si="7"/>
        <v>0</v>
      </c>
      <c r="M43" s="436"/>
    </row>
    <row r="44" spans="1:13" ht="14.25" customHeight="1">
      <c r="A44" s="412" t="s">
        <v>35</v>
      </c>
      <c r="B44" s="430" t="s">
        <v>17</v>
      </c>
      <c r="C44" s="430" t="s">
        <v>54</v>
      </c>
      <c r="D44" s="420"/>
      <c r="E44" s="420" t="s">
        <v>52</v>
      </c>
      <c r="F44" s="420">
        <v>150</v>
      </c>
      <c r="G44" s="420"/>
      <c r="H44" s="417">
        <v>8</v>
      </c>
      <c r="I44" s="418">
        <f t="shared" si="4"/>
        <v>0</v>
      </c>
      <c r="J44" s="419">
        <f t="shared" si="5"/>
        <v>0</v>
      </c>
      <c r="K44" s="419">
        <f t="shared" si="6"/>
        <v>0</v>
      </c>
      <c r="L44" s="419">
        <f t="shared" si="7"/>
        <v>0</v>
      </c>
      <c r="M44" s="436"/>
    </row>
    <row r="45" spans="1:13" ht="14.25" customHeight="1">
      <c r="A45" s="412" t="s">
        <v>55</v>
      </c>
      <c r="B45" s="430" t="s">
        <v>17</v>
      </c>
      <c r="C45" s="430" t="s">
        <v>56</v>
      </c>
      <c r="D45" s="420"/>
      <c r="E45" s="420" t="s">
        <v>24</v>
      </c>
      <c r="F45" s="420">
        <v>1300</v>
      </c>
      <c r="G45" s="420"/>
      <c r="H45" s="417">
        <v>8</v>
      </c>
      <c r="I45" s="418">
        <f t="shared" si="4"/>
        <v>0</v>
      </c>
      <c r="J45" s="419">
        <f t="shared" si="5"/>
        <v>0</v>
      </c>
      <c r="K45" s="419">
        <f t="shared" si="6"/>
        <v>0</v>
      </c>
      <c r="L45" s="419">
        <f t="shared" si="7"/>
        <v>0</v>
      </c>
      <c r="M45" s="436"/>
    </row>
    <row r="46" spans="1:13" ht="14.25" customHeight="1">
      <c r="A46" s="435" t="s">
        <v>57</v>
      </c>
      <c r="B46" s="430" t="s">
        <v>58</v>
      </c>
      <c r="C46" s="444" t="s">
        <v>59</v>
      </c>
      <c r="D46" s="416"/>
      <c r="E46" s="416" t="s">
        <v>52</v>
      </c>
      <c r="F46" s="415">
        <v>200</v>
      </c>
      <c r="G46" s="414"/>
      <c r="H46" s="417">
        <v>8</v>
      </c>
      <c r="I46" s="418">
        <f t="shared" si="4"/>
        <v>0</v>
      </c>
      <c r="J46" s="419">
        <f t="shared" si="5"/>
        <v>0</v>
      </c>
      <c r="K46" s="419">
        <f t="shared" si="6"/>
        <v>0</v>
      </c>
      <c r="L46" s="419">
        <f t="shared" si="7"/>
        <v>0</v>
      </c>
      <c r="M46" s="434"/>
    </row>
    <row r="47" spans="1:13" ht="21.75" customHeight="1">
      <c r="A47" s="412" t="s">
        <v>60</v>
      </c>
      <c r="B47" s="430" t="s">
        <v>17</v>
      </c>
      <c r="C47" s="430" t="s">
        <v>61</v>
      </c>
      <c r="D47" s="420"/>
      <c r="E47" s="420" t="s">
        <v>52</v>
      </c>
      <c r="F47" s="420">
        <v>10</v>
      </c>
      <c r="G47" s="420"/>
      <c r="H47" s="417">
        <v>8</v>
      </c>
      <c r="I47" s="418">
        <f t="shared" si="4"/>
        <v>0</v>
      </c>
      <c r="J47" s="419">
        <f t="shared" si="5"/>
        <v>0</v>
      </c>
      <c r="K47" s="419">
        <f t="shared" si="6"/>
        <v>0</v>
      </c>
      <c r="L47" s="419">
        <f t="shared" si="7"/>
        <v>0</v>
      </c>
      <c r="M47" s="436"/>
    </row>
    <row r="48" spans="1:13" ht="14.25" customHeight="1">
      <c r="A48" s="412" t="s">
        <v>62</v>
      </c>
      <c r="B48" s="430" t="s">
        <v>17</v>
      </c>
      <c r="C48" s="430" t="s">
        <v>63</v>
      </c>
      <c r="D48" s="420"/>
      <c r="E48" s="420" t="s">
        <v>52</v>
      </c>
      <c r="F48" s="420">
        <v>30</v>
      </c>
      <c r="G48" s="420"/>
      <c r="H48" s="417">
        <v>8</v>
      </c>
      <c r="I48" s="418">
        <f t="shared" si="4"/>
        <v>0</v>
      </c>
      <c r="J48" s="419">
        <f t="shared" si="5"/>
        <v>0</v>
      </c>
      <c r="K48" s="419">
        <f t="shared" si="6"/>
        <v>0</v>
      </c>
      <c r="L48" s="419">
        <f t="shared" si="7"/>
        <v>0</v>
      </c>
      <c r="M48" s="436"/>
    </row>
    <row r="49" spans="1:13" ht="36" customHeight="1">
      <c r="A49" s="412" t="s">
        <v>64</v>
      </c>
      <c r="B49" s="430" t="s">
        <v>17</v>
      </c>
      <c r="C49" s="430" t="s">
        <v>65</v>
      </c>
      <c r="D49" s="420"/>
      <c r="E49" s="420" t="s">
        <v>52</v>
      </c>
      <c r="F49" s="420">
        <v>10</v>
      </c>
      <c r="G49" s="420"/>
      <c r="H49" s="417">
        <v>8</v>
      </c>
      <c r="I49" s="418">
        <f t="shared" si="4"/>
        <v>0</v>
      </c>
      <c r="J49" s="419">
        <f t="shared" si="5"/>
        <v>0</v>
      </c>
      <c r="K49" s="419">
        <f t="shared" si="6"/>
        <v>0</v>
      </c>
      <c r="L49" s="419">
        <f t="shared" si="7"/>
        <v>0</v>
      </c>
      <c r="M49" s="436"/>
    </row>
    <row r="50" spans="1:13" ht="14.25" customHeight="1">
      <c r="A50" s="412" t="s">
        <v>66</v>
      </c>
      <c r="B50" s="430" t="s">
        <v>17</v>
      </c>
      <c r="C50" s="430" t="s">
        <v>67</v>
      </c>
      <c r="D50" s="420"/>
      <c r="E50" s="420" t="s">
        <v>24</v>
      </c>
      <c r="F50" s="420">
        <v>400</v>
      </c>
      <c r="G50" s="420"/>
      <c r="H50" s="417">
        <v>8</v>
      </c>
      <c r="I50" s="418">
        <f t="shared" si="4"/>
        <v>0</v>
      </c>
      <c r="J50" s="419">
        <f t="shared" si="5"/>
        <v>0</v>
      </c>
      <c r="K50" s="419">
        <f t="shared" si="6"/>
        <v>0</v>
      </c>
      <c r="L50" s="419">
        <f t="shared" si="7"/>
        <v>0</v>
      </c>
      <c r="M50" s="436"/>
    </row>
    <row r="51" spans="1:13" ht="14.25" customHeight="1">
      <c r="A51" s="412" t="s">
        <v>68</v>
      </c>
      <c r="B51" s="430" t="s">
        <v>17</v>
      </c>
      <c r="C51" s="430" t="s">
        <v>69</v>
      </c>
      <c r="D51" s="420"/>
      <c r="E51" s="420" t="s">
        <v>70</v>
      </c>
      <c r="F51" s="420">
        <v>600</v>
      </c>
      <c r="G51" s="420"/>
      <c r="H51" s="417">
        <v>8</v>
      </c>
      <c r="I51" s="418">
        <f t="shared" si="4"/>
        <v>0</v>
      </c>
      <c r="J51" s="419">
        <f t="shared" si="5"/>
        <v>0</v>
      </c>
      <c r="K51" s="419">
        <f t="shared" si="6"/>
        <v>0</v>
      </c>
      <c r="L51" s="419">
        <f t="shared" si="7"/>
        <v>0</v>
      </c>
      <c r="M51" s="436"/>
    </row>
    <row r="52" spans="1:13" ht="21.75" customHeight="1">
      <c r="A52" s="412" t="s">
        <v>71</v>
      </c>
      <c r="B52" s="430" t="s">
        <v>17</v>
      </c>
      <c r="C52" s="430" t="s">
        <v>72</v>
      </c>
      <c r="D52" s="420"/>
      <c r="E52" s="420" t="s">
        <v>52</v>
      </c>
      <c r="F52" s="420">
        <v>5</v>
      </c>
      <c r="G52" s="420"/>
      <c r="H52" s="417">
        <v>8</v>
      </c>
      <c r="I52" s="418">
        <f t="shared" si="4"/>
        <v>0</v>
      </c>
      <c r="J52" s="419">
        <f t="shared" si="5"/>
        <v>0</v>
      </c>
      <c r="K52" s="419">
        <f t="shared" si="6"/>
        <v>0</v>
      </c>
      <c r="L52" s="419">
        <f t="shared" si="7"/>
        <v>0</v>
      </c>
      <c r="M52" s="436"/>
    </row>
    <row r="53" spans="1:13" ht="21" customHeight="1">
      <c r="A53" s="412" t="s">
        <v>73</v>
      </c>
      <c r="B53" s="430" t="s">
        <v>17</v>
      </c>
      <c r="C53" s="430" t="s">
        <v>74</v>
      </c>
      <c r="D53" s="420"/>
      <c r="E53" s="420" t="s">
        <v>52</v>
      </c>
      <c r="F53" s="420">
        <v>3</v>
      </c>
      <c r="G53" s="420"/>
      <c r="H53" s="417">
        <v>8</v>
      </c>
      <c r="I53" s="418">
        <f t="shared" si="4"/>
        <v>0</v>
      </c>
      <c r="J53" s="419">
        <f t="shared" si="5"/>
        <v>0</v>
      </c>
      <c r="K53" s="419">
        <f t="shared" si="6"/>
        <v>0</v>
      </c>
      <c r="L53" s="419">
        <f t="shared" si="7"/>
        <v>0</v>
      </c>
      <c r="M53" s="436"/>
    </row>
    <row r="54" spans="1:13" ht="24" customHeight="1">
      <c r="A54" s="412" t="s">
        <v>75</v>
      </c>
      <c r="B54" s="430" t="s">
        <v>17</v>
      </c>
      <c r="C54" s="430" t="s">
        <v>76</v>
      </c>
      <c r="D54" s="420"/>
      <c r="E54" s="420" t="s">
        <v>52</v>
      </c>
      <c r="F54" s="420">
        <v>35</v>
      </c>
      <c r="G54" s="420"/>
      <c r="H54" s="417">
        <v>8</v>
      </c>
      <c r="I54" s="418">
        <f t="shared" si="4"/>
        <v>0</v>
      </c>
      <c r="J54" s="419">
        <f t="shared" si="5"/>
        <v>0</v>
      </c>
      <c r="K54" s="419">
        <f t="shared" si="6"/>
        <v>0</v>
      </c>
      <c r="L54" s="419">
        <f t="shared" si="7"/>
        <v>0</v>
      </c>
      <c r="M54" s="436"/>
    </row>
    <row r="55" spans="1:13" ht="24" customHeight="1">
      <c r="A55" s="412" t="s">
        <v>77</v>
      </c>
      <c r="B55" s="430" t="s">
        <v>17</v>
      </c>
      <c r="C55" s="430" t="s">
        <v>78</v>
      </c>
      <c r="D55" s="420"/>
      <c r="E55" s="420" t="s">
        <v>52</v>
      </c>
      <c r="F55" s="420">
        <v>6</v>
      </c>
      <c r="G55" s="420"/>
      <c r="H55" s="417">
        <v>8</v>
      </c>
      <c r="I55" s="418">
        <f t="shared" si="4"/>
        <v>0</v>
      </c>
      <c r="J55" s="419">
        <f t="shared" si="5"/>
        <v>0</v>
      </c>
      <c r="K55" s="419">
        <f t="shared" si="6"/>
        <v>0</v>
      </c>
      <c r="L55" s="419">
        <f t="shared" si="7"/>
        <v>0</v>
      </c>
      <c r="M55" s="436"/>
    </row>
    <row r="56" spans="1:13" ht="14.25" customHeight="1">
      <c r="A56" s="412" t="s">
        <v>79</v>
      </c>
      <c r="B56" s="430" t="s">
        <v>17</v>
      </c>
      <c r="C56" s="439" t="s">
        <v>80</v>
      </c>
      <c r="D56" s="436"/>
      <c r="E56" s="436" t="s">
        <v>24</v>
      </c>
      <c r="F56" s="420">
        <v>9000</v>
      </c>
      <c r="G56" s="420"/>
      <c r="H56" s="417">
        <v>8</v>
      </c>
      <c r="I56" s="418">
        <f t="shared" si="4"/>
        <v>0</v>
      </c>
      <c r="J56" s="419">
        <f t="shared" si="5"/>
        <v>0</v>
      </c>
      <c r="K56" s="419">
        <f t="shared" si="6"/>
        <v>0</v>
      </c>
      <c r="L56" s="419">
        <f t="shared" si="7"/>
        <v>0</v>
      </c>
      <c r="M56" s="436"/>
    </row>
    <row r="57" spans="1:13" ht="14.25" customHeight="1">
      <c r="A57" s="414" t="s">
        <v>81</v>
      </c>
      <c r="B57" s="430" t="s">
        <v>82</v>
      </c>
      <c r="C57" s="445" t="s">
        <v>83</v>
      </c>
      <c r="D57" s="430"/>
      <c r="E57" s="414" t="s">
        <v>24</v>
      </c>
      <c r="F57" s="415">
        <v>200</v>
      </c>
      <c r="G57" s="446"/>
      <c r="H57" s="447">
        <v>8</v>
      </c>
      <c r="I57" s="418">
        <f t="shared" si="4"/>
        <v>0</v>
      </c>
      <c r="J57" s="419">
        <f t="shared" si="5"/>
        <v>0</v>
      </c>
      <c r="K57" s="419">
        <f t="shared" si="6"/>
        <v>0</v>
      </c>
      <c r="L57" s="419">
        <f t="shared" si="7"/>
        <v>0</v>
      </c>
      <c r="M57" s="434"/>
    </row>
    <row r="58" spans="1:13" ht="14.25" customHeight="1">
      <c r="A58" s="435" t="s">
        <v>84</v>
      </c>
      <c r="B58" s="439" t="s">
        <v>85</v>
      </c>
      <c r="C58" s="439" t="s">
        <v>86</v>
      </c>
      <c r="D58" s="436"/>
      <c r="E58" s="436" t="s">
        <v>87</v>
      </c>
      <c r="F58" s="436">
        <v>30</v>
      </c>
      <c r="G58" s="436"/>
      <c r="H58" s="417">
        <v>8</v>
      </c>
      <c r="I58" s="418">
        <f t="shared" si="4"/>
        <v>0</v>
      </c>
      <c r="J58" s="419">
        <f t="shared" si="5"/>
        <v>0</v>
      </c>
      <c r="K58" s="419">
        <f t="shared" si="6"/>
        <v>0</v>
      </c>
      <c r="L58" s="419">
        <f t="shared" si="7"/>
        <v>0</v>
      </c>
      <c r="M58" s="434"/>
    </row>
    <row r="59" spans="1:13" ht="29.25" customHeight="1">
      <c r="A59" s="434" t="s">
        <v>88</v>
      </c>
      <c r="B59" s="430" t="s">
        <v>17</v>
      </c>
      <c r="C59" s="437" t="s">
        <v>89</v>
      </c>
      <c r="D59" s="434"/>
      <c r="E59" s="434" t="s">
        <v>90</v>
      </c>
      <c r="F59" s="434">
        <v>300</v>
      </c>
      <c r="G59" s="446"/>
      <c r="H59" s="447">
        <v>8</v>
      </c>
      <c r="I59" s="418">
        <f t="shared" si="4"/>
        <v>0</v>
      </c>
      <c r="J59" s="419">
        <f t="shared" si="5"/>
        <v>0</v>
      </c>
      <c r="K59" s="419">
        <f t="shared" si="6"/>
        <v>0</v>
      </c>
      <c r="L59" s="419">
        <f t="shared" si="7"/>
        <v>0</v>
      </c>
      <c r="M59" s="434"/>
    </row>
    <row r="60" spans="1:13" ht="27.75" customHeight="1">
      <c r="A60" s="446" t="s">
        <v>91</v>
      </c>
      <c r="B60" s="430" t="s">
        <v>92</v>
      </c>
      <c r="C60" s="445" t="s">
        <v>93</v>
      </c>
      <c r="D60" s="430"/>
      <c r="E60" s="446" t="s">
        <v>52</v>
      </c>
      <c r="F60" s="415">
        <v>170</v>
      </c>
      <c r="G60" s="446"/>
      <c r="H60" s="447">
        <v>8</v>
      </c>
      <c r="I60" s="418">
        <f t="shared" si="4"/>
        <v>0</v>
      </c>
      <c r="J60" s="419">
        <f t="shared" si="5"/>
        <v>0</v>
      </c>
      <c r="K60" s="419">
        <f t="shared" si="6"/>
        <v>0</v>
      </c>
      <c r="L60" s="419">
        <f t="shared" si="7"/>
        <v>0</v>
      </c>
      <c r="M60" s="446"/>
    </row>
    <row r="61" spans="1:12" ht="12.75" customHeight="1">
      <c r="A61" s="66"/>
      <c r="B61" s="66"/>
      <c r="C61" s="10"/>
      <c r="I61" s="90" t="s">
        <v>37</v>
      </c>
      <c r="J61" s="90">
        <f>SUM(J36:J60)</f>
        <v>0</v>
      </c>
      <c r="K61" s="90">
        <f>SUM(K36:K60)</f>
        <v>0</v>
      </c>
      <c r="L61" s="90">
        <f>SUM(L36:L60)</f>
        <v>0</v>
      </c>
    </row>
    <row r="62" spans="1:256" s="10" customFormat="1" ht="14.25" customHeight="1">
      <c r="A62" s="66"/>
      <c r="B62" s="66"/>
      <c r="C62" s="12" t="s">
        <v>94</v>
      </c>
      <c r="D62" s="85"/>
      <c r="I62" s="63"/>
      <c r="L62" s="63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13" ht="12.75" customHeight="1">
      <c r="A63" s="13">
        <v>1</v>
      </c>
      <c r="B63" s="13">
        <v>2</v>
      </c>
      <c r="C63" s="13">
        <v>3</v>
      </c>
      <c r="D63" s="13">
        <v>4</v>
      </c>
      <c r="E63" s="13">
        <v>5</v>
      </c>
      <c r="F63" s="13">
        <v>6</v>
      </c>
      <c r="G63" s="13">
        <v>7</v>
      </c>
      <c r="H63" s="13">
        <v>8</v>
      </c>
      <c r="I63" s="14">
        <v>9</v>
      </c>
      <c r="J63" s="13">
        <v>10</v>
      </c>
      <c r="K63" s="13">
        <v>11</v>
      </c>
      <c r="L63" s="49">
        <v>12</v>
      </c>
      <c r="M63" s="13">
        <v>13</v>
      </c>
    </row>
    <row r="64" spans="1:13" ht="50.25" customHeight="1">
      <c r="A64" s="43" t="s">
        <v>3</v>
      </c>
      <c r="B64" s="44" t="s">
        <v>4</v>
      </c>
      <c r="C64" s="44" t="s">
        <v>5</v>
      </c>
      <c r="D64" s="44" t="s">
        <v>6</v>
      </c>
      <c r="E64" s="44" t="s">
        <v>7</v>
      </c>
      <c r="F64" s="45" t="s">
        <v>8</v>
      </c>
      <c r="G64" s="18" t="s">
        <v>9</v>
      </c>
      <c r="H64" s="18" t="s">
        <v>10</v>
      </c>
      <c r="I64" s="19" t="s">
        <v>11</v>
      </c>
      <c r="J64" s="18" t="s">
        <v>12</v>
      </c>
      <c r="K64" s="18" t="s">
        <v>13</v>
      </c>
      <c r="L64" s="19" t="s">
        <v>14</v>
      </c>
      <c r="M64" s="20" t="s">
        <v>15</v>
      </c>
    </row>
    <row r="65" spans="1:13" ht="25.5" customHeight="1">
      <c r="A65" s="29" t="s">
        <v>16</v>
      </c>
      <c r="B65" s="22" t="s">
        <v>95</v>
      </c>
      <c r="C65" s="86" t="s">
        <v>96</v>
      </c>
      <c r="D65" s="22"/>
      <c r="E65" s="87" t="s">
        <v>52</v>
      </c>
      <c r="F65" s="87">
        <v>300</v>
      </c>
      <c r="G65" s="87"/>
      <c r="H65" s="25">
        <v>8</v>
      </c>
      <c r="I65" s="26">
        <f>G65+((G65*H65)/100)</f>
        <v>0</v>
      </c>
      <c r="J65" s="27">
        <f>F65*G65</f>
        <v>0</v>
      </c>
      <c r="K65" s="27">
        <f>(I65-G65)*F65</f>
        <v>0</v>
      </c>
      <c r="L65" s="27">
        <f>I65*F65</f>
        <v>0</v>
      </c>
      <c r="M65" s="32"/>
    </row>
    <row r="66" spans="9:136" ht="14.25" customHeight="1">
      <c r="I66" s="84" t="s">
        <v>37</v>
      </c>
      <c r="J66" s="84">
        <f>SUM(J65)</f>
        <v>0</v>
      </c>
      <c r="K66" s="84">
        <f>SUM(K65)</f>
        <v>0</v>
      </c>
      <c r="L66" s="84">
        <f>SUM(L65)</f>
        <v>0</v>
      </c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</row>
    <row r="67" spans="9:136" ht="12.75" customHeight="1">
      <c r="I67" s="88"/>
      <c r="J67" s="64"/>
      <c r="K67" s="64"/>
      <c r="L67" s="88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</row>
    <row r="68" spans="3:12" ht="14.25" customHeight="1">
      <c r="C68" s="12" t="s">
        <v>97</v>
      </c>
      <c r="D68" s="67"/>
      <c r="I68" s="88"/>
      <c r="J68" s="64"/>
      <c r="K68" s="64"/>
      <c r="L68" s="88"/>
    </row>
    <row r="69" spans="1:13" ht="14.25" customHeight="1">
      <c r="A69" s="13">
        <v>1</v>
      </c>
      <c r="B69" s="13">
        <v>2</v>
      </c>
      <c r="C69" s="13">
        <v>3</v>
      </c>
      <c r="D69" s="13">
        <v>4</v>
      </c>
      <c r="E69" s="13">
        <v>5</v>
      </c>
      <c r="F69" s="13">
        <v>6</v>
      </c>
      <c r="G69" s="13">
        <v>7</v>
      </c>
      <c r="H69" s="13">
        <v>8</v>
      </c>
      <c r="I69" s="14">
        <v>9</v>
      </c>
      <c r="J69" s="13">
        <v>10</v>
      </c>
      <c r="K69" s="13">
        <v>11</v>
      </c>
      <c r="L69" s="49">
        <v>12</v>
      </c>
      <c r="M69" s="13">
        <v>13</v>
      </c>
    </row>
    <row r="70" spans="1:13" ht="46.5" customHeight="1">
      <c r="A70" s="43" t="s">
        <v>3</v>
      </c>
      <c r="B70" s="44" t="s">
        <v>4</v>
      </c>
      <c r="C70" s="44" t="s">
        <v>5</v>
      </c>
      <c r="D70" s="44" t="s">
        <v>6</v>
      </c>
      <c r="E70" s="44" t="s">
        <v>7</v>
      </c>
      <c r="F70" s="45" t="s">
        <v>8</v>
      </c>
      <c r="G70" s="18" t="s">
        <v>9</v>
      </c>
      <c r="H70" s="18" t="s">
        <v>10</v>
      </c>
      <c r="I70" s="19" t="s">
        <v>11</v>
      </c>
      <c r="J70" s="18" t="s">
        <v>12</v>
      </c>
      <c r="K70" s="18" t="s">
        <v>13</v>
      </c>
      <c r="L70" s="19" t="s">
        <v>14</v>
      </c>
      <c r="M70" s="20" t="s">
        <v>15</v>
      </c>
    </row>
    <row r="71" spans="1:13" ht="42.75" customHeight="1">
      <c r="A71" s="29" t="s">
        <v>16</v>
      </c>
      <c r="B71" s="22" t="s">
        <v>98</v>
      </c>
      <c r="C71" s="22" t="s">
        <v>99</v>
      </c>
      <c r="D71" s="22"/>
      <c r="E71" s="87" t="s">
        <v>52</v>
      </c>
      <c r="F71" s="87">
        <v>100</v>
      </c>
      <c r="G71" s="87"/>
      <c r="H71" s="25">
        <v>8</v>
      </c>
      <c r="I71" s="26">
        <f>G71+((G71*H71)/100)</f>
        <v>0</v>
      </c>
      <c r="J71" s="27">
        <f>F71*G71</f>
        <v>0</v>
      </c>
      <c r="K71" s="27">
        <f>(I71-G71)*F71</f>
        <v>0</v>
      </c>
      <c r="L71" s="27">
        <f>I71*F71</f>
        <v>0</v>
      </c>
      <c r="M71" s="89"/>
    </row>
    <row r="72" spans="1:13" ht="14.25" customHeight="1">
      <c r="A72" s="66"/>
      <c r="B72" s="66"/>
      <c r="C72" s="10"/>
      <c r="D72" s="10"/>
      <c r="E72" s="10"/>
      <c r="F72" s="10"/>
      <c r="G72" s="10"/>
      <c r="H72" s="10"/>
      <c r="I72" s="90" t="s">
        <v>37</v>
      </c>
      <c r="J72" s="84">
        <f>SUM(J71:J71)</f>
        <v>0</v>
      </c>
      <c r="K72" s="84">
        <f>SUM(K71:K71)</f>
        <v>0</v>
      </c>
      <c r="L72" s="84">
        <f>SUM(L71:L71)</f>
        <v>0</v>
      </c>
      <c r="M72" s="10"/>
    </row>
    <row r="73" spans="1:13" ht="12.75" customHeight="1">
      <c r="A73" s="66"/>
      <c r="B73" s="66"/>
      <c r="C73" s="10"/>
      <c r="D73" s="10"/>
      <c r="E73" s="10"/>
      <c r="F73" s="10"/>
      <c r="G73" s="10"/>
      <c r="H73" s="10"/>
      <c r="I73" s="88"/>
      <c r="J73" s="64"/>
      <c r="K73" s="64"/>
      <c r="L73" s="88"/>
      <c r="M73" s="10"/>
    </row>
    <row r="74" spans="3:136" ht="14.25" customHeight="1">
      <c r="C74" s="12" t="s">
        <v>100</v>
      </c>
      <c r="D74" s="67"/>
      <c r="I74" s="5"/>
      <c r="L74" s="5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</row>
    <row r="75" spans="1:13" ht="14.25" customHeight="1">
      <c r="A75" s="13">
        <v>1</v>
      </c>
      <c r="B75" s="13">
        <v>2</v>
      </c>
      <c r="C75" s="13">
        <v>3</v>
      </c>
      <c r="D75" s="13">
        <v>4</v>
      </c>
      <c r="E75" s="13">
        <v>5</v>
      </c>
      <c r="F75" s="13">
        <v>6</v>
      </c>
      <c r="G75" s="13">
        <v>7</v>
      </c>
      <c r="H75" s="13">
        <v>8</v>
      </c>
      <c r="I75" s="14">
        <v>9</v>
      </c>
      <c r="J75" s="13">
        <v>10</v>
      </c>
      <c r="K75" s="13">
        <v>11</v>
      </c>
      <c r="L75" s="49">
        <v>12</v>
      </c>
      <c r="M75" s="13">
        <v>13</v>
      </c>
    </row>
    <row r="76" spans="1:13" ht="51.75" customHeight="1">
      <c r="A76" s="43" t="s">
        <v>3</v>
      </c>
      <c r="B76" s="44" t="s">
        <v>4</v>
      </c>
      <c r="C76" s="44" t="s">
        <v>5</v>
      </c>
      <c r="D76" s="44" t="s">
        <v>6</v>
      </c>
      <c r="E76" s="44" t="s">
        <v>7</v>
      </c>
      <c r="F76" s="45" t="s">
        <v>8</v>
      </c>
      <c r="G76" s="18" t="s">
        <v>9</v>
      </c>
      <c r="H76" s="18" t="s">
        <v>10</v>
      </c>
      <c r="I76" s="19" t="s">
        <v>11</v>
      </c>
      <c r="J76" s="18" t="s">
        <v>12</v>
      </c>
      <c r="K76" s="18" t="s">
        <v>13</v>
      </c>
      <c r="L76" s="19" t="s">
        <v>14</v>
      </c>
      <c r="M76" s="20" t="s">
        <v>15</v>
      </c>
    </row>
    <row r="77" spans="1:13" ht="15.75" customHeight="1">
      <c r="A77" s="29" t="s">
        <v>16</v>
      </c>
      <c r="B77" s="22" t="s">
        <v>101</v>
      </c>
      <c r="C77" s="22" t="s">
        <v>102</v>
      </c>
      <c r="D77" s="30" t="s">
        <v>103</v>
      </c>
      <c r="E77" s="30" t="s">
        <v>104</v>
      </c>
      <c r="F77" s="91">
        <v>190000</v>
      </c>
      <c r="G77" s="30"/>
      <c r="H77" s="25">
        <v>8</v>
      </c>
      <c r="I77" s="26">
        <f>G77+((G77*H77)/100)</f>
        <v>0</v>
      </c>
      <c r="J77" s="27">
        <f>F77*G77</f>
        <v>0</v>
      </c>
      <c r="K77" s="27">
        <f>(I77-G77)*F77</f>
        <v>0</v>
      </c>
      <c r="L77" s="27">
        <f>I77*F77</f>
        <v>0</v>
      </c>
      <c r="M77" s="30"/>
    </row>
    <row r="78" spans="1:13" ht="14.25" customHeight="1">
      <c r="A78" s="66"/>
      <c r="B78" s="92"/>
      <c r="C78" s="7"/>
      <c r="D78" s="10"/>
      <c r="E78" s="10"/>
      <c r="F78" s="10"/>
      <c r="G78" s="10"/>
      <c r="H78" s="10"/>
      <c r="I78" s="84" t="s">
        <v>37</v>
      </c>
      <c r="J78" s="93">
        <f>J77</f>
        <v>0</v>
      </c>
      <c r="K78" s="93">
        <f>K77</f>
        <v>0</v>
      </c>
      <c r="L78" s="93">
        <f>L77</f>
        <v>0</v>
      </c>
      <c r="M78" s="10"/>
    </row>
    <row r="79" spans="1:13" ht="12.75" customHeight="1">
      <c r="A79" s="66"/>
      <c r="B79" s="92"/>
      <c r="C79" s="7"/>
      <c r="D79" s="10"/>
      <c r="E79" s="10"/>
      <c r="F79" s="10"/>
      <c r="G79" s="10"/>
      <c r="H79" s="10"/>
      <c r="I79" s="88"/>
      <c r="J79" s="61"/>
      <c r="K79" s="58"/>
      <c r="L79" s="88"/>
      <c r="M79" s="10"/>
    </row>
    <row r="80" spans="1:256" s="10" customFormat="1" ht="14.25" customHeight="1">
      <c r="A80" s="66"/>
      <c r="B80" s="92"/>
      <c r="C80" s="12" t="s">
        <v>105</v>
      </c>
      <c r="D80" s="85"/>
      <c r="I80" s="88"/>
      <c r="J80" s="61"/>
      <c r="K80" s="58"/>
      <c r="L80" s="88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15" ht="15" customHeight="1">
      <c r="A81" s="13">
        <v>1</v>
      </c>
      <c r="B81" s="13">
        <v>2</v>
      </c>
      <c r="C81" s="13">
        <v>3</v>
      </c>
      <c r="D81" s="13">
        <v>4</v>
      </c>
      <c r="E81" s="13">
        <v>5</v>
      </c>
      <c r="F81" s="13">
        <v>6</v>
      </c>
      <c r="G81" s="13">
        <v>7</v>
      </c>
      <c r="H81" s="13">
        <v>8</v>
      </c>
      <c r="I81" s="14">
        <v>9</v>
      </c>
      <c r="J81" s="13">
        <v>10</v>
      </c>
      <c r="K81" s="13">
        <v>11</v>
      </c>
      <c r="L81" s="49">
        <v>12</v>
      </c>
      <c r="M81" s="13">
        <v>13</v>
      </c>
      <c r="N81" s="46"/>
      <c r="O81" s="46"/>
    </row>
    <row r="82" spans="1:13" ht="47.25" customHeight="1">
      <c r="A82" s="43" t="s">
        <v>3</v>
      </c>
      <c r="B82" s="44" t="s">
        <v>4</v>
      </c>
      <c r="C82" s="44" t="s">
        <v>5</v>
      </c>
      <c r="D82" s="44" t="s">
        <v>6</v>
      </c>
      <c r="E82" s="44" t="s">
        <v>7</v>
      </c>
      <c r="F82" s="45" t="s">
        <v>8</v>
      </c>
      <c r="G82" s="18" t="s">
        <v>9</v>
      </c>
      <c r="H82" s="18" t="s">
        <v>10</v>
      </c>
      <c r="I82" s="19" t="s">
        <v>11</v>
      </c>
      <c r="J82" s="18" t="s">
        <v>12</v>
      </c>
      <c r="K82" s="18" t="s">
        <v>13</v>
      </c>
      <c r="L82" s="19" t="s">
        <v>14</v>
      </c>
      <c r="M82" s="20" t="s">
        <v>15</v>
      </c>
    </row>
    <row r="83" spans="1:13" ht="25.5" customHeight="1">
      <c r="A83" s="29" t="s">
        <v>16</v>
      </c>
      <c r="B83" s="22" t="s">
        <v>106</v>
      </c>
      <c r="C83" s="22" t="s">
        <v>107</v>
      </c>
      <c r="D83" s="30"/>
      <c r="E83" s="30" t="s">
        <v>52</v>
      </c>
      <c r="F83" s="30">
        <v>130</v>
      </c>
      <c r="G83" s="30"/>
      <c r="H83" s="25">
        <v>8</v>
      </c>
      <c r="I83" s="26">
        <f>G83+((G83*H83)/100)</f>
        <v>0</v>
      </c>
      <c r="J83" s="27">
        <f>F83*G83</f>
        <v>0</v>
      </c>
      <c r="K83" s="27">
        <f>(I83-G83)*F83</f>
        <v>0</v>
      </c>
      <c r="L83" s="27">
        <f>I83*F83</f>
        <v>0</v>
      </c>
      <c r="M83" s="32"/>
    </row>
    <row r="84" spans="1:13" ht="25.5" customHeight="1">
      <c r="A84" s="29" t="s">
        <v>20</v>
      </c>
      <c r="B84" s="22" t="s">
        <v>106</v>
      </c>
      <c r="C84" s="22" t="s">
        <v>108</v>
      </c>
      <c r="D84" s="30"/>
      <c r="E84" s="30" t="s">
        <v>52</v>
      </c>
      <c r="F84" s="30">
        <v>140</v>
      </c>
      <c r="G84" s="30"/>
      <c r="H84" s="25">
        <v>8</v>
      </c>
      <c r="I84" s="26">
        <f>G84+((G84*H84)/100)</f>
        <v>0</v>
      </c>
      <c r="J84" s="27">
        <f>F84*G84</f>
        <v>0</v>
      </c>
      <c r="K84" s="27">
        <f>(I84-G84)*F84</f>
        <v>0</v>
      </c>
      <c r="L84" s="27">
        <f>I84*F84</f>
        <v>0</v>
      </c>
      <c r="M84" s="32"/>
    </row>
    <row r="85" spans="1:13" ht="25.5" customHeight="1">
      <c r="A85" s="29" t="s">
        <v>22</v>
      </c>
      <c r="B85" s="22" t="s">
        <v>106</v>
      </c>
      <c r="C85" s="22" t="s">
        <v>109</v>
      </c>
      <c r="D85" s="30"/>
      <c r="E85" s="30" t="s">
        <v>90</v>
      </c>
      <c r="F85" s="30">
        <v>6</v>
      </c>
      <c r="G85" s="30"/>
      <c r="H85" s="25">
        <v>8</v>
      </c>
      <c r="I85" s="26">
        <f>G85+((G85*H85)/100)</f>
        <v>0</v>
      </c>
      <c r="J85" s="27">
        <f>F85*G85</f>
        <v>0</v>
      </c>
      <c r="K85" s="27">
        <f>(I85-G85)*F85</f>
        <v>0</v>
      </c>
      <c r="L85" s="27">
        <f>I85*F85</f>
        <v>0</v>
      </c>
      <c r="M85" s="32"/>
    </row>
    <row r="86" spans="1:13" ht="25.5" customHeight="1">
      <c r="A86" s="29" t="s">
        <v>25</v>
      </c>
      <c r="B86" s="22" t="s">
        <v>110</v>
      </c>
      <c r="C86" s="94" t="s">
        <v>111</v>
      </c>
      <c r="D86" s="95"/>
      <c r="E86" s="30" t="s">
        <v>52</v>
      </c>
      <c r="F86" s="96">
        <v>120</v>
      </c>
      <c r="H86" s="25">
        <v>8</v>
      </c>
      <c r="I86" s="26">
        <f>G86+((G86*H86)/100)</f>
        <v>0</v>
      </c>
      <c r="J86" s="27">
        <f>F86*G86</f>
        <v>0</v>
      </c>
      <c r="K86" s="27">
        <f>(I86-G86)*F86</f>
        <v>0</v>
      </c>
      <c r="L86" s="27">
        <f>I86*F86</f>
        <v>0</v>
      </c>
      <c r="M86" s="32"/>
    </row>
    <row r="87" spans="1:13" ht="16.5" customHeight="1">
      <c r="A87" s="29" t="s">
        <v>27</v>
      </c>
      <c r="B87" s="97" t="s">
        <v>112</v>
      </c>
      <c r="C87" s="97" t="s">
        <v>113</v>
      </c>
      <c r="D87" s="28"/>
      <c r="E87" s="28" t="s">
        <v>52</v>
      </c>
      <c r="F87" s="28">
        <v>10</v>
      </c>
      <c r="G87" s="30"/>
      <c r="H87" s="25">
        <v>8</v>
      </c>
      <c r="I87" s="26">
        <f aca="true" t="shared" si="8" ref="I87:I92">G86+((G86*H86)/100)</f>
        <v>0</v>
      </c>
      <c r="J87" s="27">
        <f aca="true" t="shared" si="9" ref="J87:J92">F86*G86</f>
        <v>0</v>
      </c>
      <c r="K87" s="27">
        <f aca="true" t="shared" si="10" ref="K87:K92">(I87-G86)*F86</f>
        <v>0</v>
      </c>
      <c r="L87" s="27">
        <f aca="true" t="shared" si="11" ref="L87:L92">I87*F86</f>
        <v>0</v>
      </c>
      <c r="M87" s="32"/>
    </row>
    <row r="88" spans="1:13" ht="17.25" customHeight="1">
      <c r="A88" s="29" t="s">
        <v>29</v>
      </c>
      <c r="B88" s="22" t="s">
        <v>112</v>
      </c>
      <c r="C88" s="22" t="s">
        <v>114</v>
      </c>
      <c r="D88" s="32"/>
      <c r="E88" s="32" t="s">
        <v>52</v>
      </c>
      <c r="F88" s="32">
        <v>50</v>
      </c>
      <c r="G88" s="31"/>
      <c r="H88" s="25">
        <v>8</v>
      </c>
      <c r="I88" s="26">
        <f t="shared" si="8"/>
        <v>0</v>
      </c>
      <c r="J88" s="27">
        <f t="shared" si="9"/>
        <v>0</v>
      </c>
      <c r="K88" s="27">
        <f t="shared" si="10"/>
        <v>0</v>
      </c>
      <c r="L88" s="27">
        <f t="shared" si="11"/>
        <v>0</v>
      </c>
      <c r="M88" s="32"/>
    </row>
    <row r="89" spans="1:13" ht="25.5" customHeight="1">
      <c r="A89" s="98" t="s">
        <v>31</v>
      </c>
      <c r="B89" s="99" t="s">
        <v>115</v>
      </c>
      <c r="C89" s="99" t="s">
        <v>116</v>
      </c>
      <c r="D89" s="100"/>
      <c r="E89" s="100" t="s">
        <v>117</v>
      </c>
      <c r="F89" s="100">
        <v>1000</v>
      </c>
      <c r="G89" s="30"/>
      <c r="H89" s="25">
        <v>8</v>
      </c>
      <c r="I89" s="26">
        <f t="shared" si="8"/>
        <v>0</v>
      </c>
      <c r="J89" s="27">
        <f t="shared" si="9"/>
        <v>0</v>
      </c>
      <c r="K89" s="27">
        <f t="shared" si="10"/>
        <v>0</v>
      </c>
      <c r="L89" s="27">
        <f t="shared" si="11"/>
        <v>0</v>
      </c>
      <c r="M89" s="32"/>
    </row>
    <row r="90" spans="1:13" ht="25.5" customHeight="1">
      <c r="A90" s="29" t="s">
        <v>33</v>
      </c>
      <c r="B90" s="101" t="s">
        <v>118</v>
      </c>
      <c r="C90" s="22" t="s">
        <v>119</v>
      </c>
      <c r="D90" s="30"/>
      <c r="E90" s="30" t="s">
        <v>52</v>
      </c>
      <c r="F90" s="30">
        <v>12</v>
      </c>
      <c r="G90" s="30"/>
      <c r="H90" s="25">
        <v>8</v>
      </c>
      <c r="I90" s="26">
        <f t="shared" si="8"/>
        <v>0</v>
      </c>
      <c r="J90" s="27">
        <f t="shared" si="9"/>
        <v>0</v>
      </c>
      <c r="K90" s="27">
        <f t="shared" si="10"/>
        <v>0</v>
      </c>
      <c r="L90" s="27">
        <f t="shared" si="11"/>
        <v>0</v>
      </c>
      <c r="M90" s="32"/>
    </row>
    <row r="91" spans="1:13" ht="25.5" customHeight="1">
      <c r="A91" s="29" t="s">
        <v>35</v>
      </c>
      <c r="B91" s="101" t="s">
        <v>118</v>
      </c>
      <c r="C91" s="22" t="s">
        <v>120</v>
      </c>
      <c r="D91" s="30"/>
      <c r="E91" s="30" t="s">
        <v>52</v>
      </c>
      <c r="F91" s="30">
        <v>22</v>
      </c>
      <c r="G91" s="30"/>
      <c r="H91" s="25">
        <v>8</v>
      </c>
      <c r="I91" s="26">
        <f t="shared" si="8"/>
        <v>0</v>
      </c>
      <c r="J91" s="27">
        <f t="shared" si="9"/>
        <v>0</v>
      </c>
      <c r="K91" s="27">
        <f t="shared" si="10"/>
        <v>0</v>
      </c>
      <c r="L91" s="27">
        <f t="shared" si="11"/>
        <v>0</v>
      </c>
      <c r="M91" s="32"/>
    </row>
    <row r="92" spans="1:13" ht="25.5" customHeight="1">
      <c r="A92" s="29" t="s">
        <v>55</v>
      </c>
      <c r="B92" s="86" t="s">
        <v>118</v>
      </c>
      <c r="C92" s="102" t="s">
        <v>121</v>
      </c>
      <c r="D92" s="103"/>
      <c r="E92" s="96" t="s">
        <v>90</v>
      </c>
      <c r="F92" s="30">
        <v>6</v>
      </c>
      <c r="G92" s="96"/>
      <c r="H92" s="25">
        <v>8</v>
      </c>
      <c r="I92" s="26">
        <f t="shared" si="8"/>
        <v>0</v>
      </c>
      <c r="J92" s="27">
        <f t="shared" si="9"/>
        <v>0</v>
      </c>
      <c r="K92" s="27">
        <f t="shared" si="10"/>
        <v>0</v>
      </c>
      <c r="L92" s="27">
        <f t="shared" si="11"/>
        <v>0</v>
      </c>
      <c r="M92" s="32"/>
    </row>
    <row r="93" spans="1:13" ht="25.5" customHeight="1">
      <c r="A93" s="59"/>
      <c r="B93"/>
      <c r="C93"/>
      <c r="D93"/>
      <c r="E93"/>
      <c r="F93"/>
      <c r="G93" s="58"/>
      <c r="H93"/>
      <c r="I93" s="90" t="s">
        <v>37</v>
      </c>
      <c r="J93" s="90">
        <f>SUM(J83:J92)</f>
        <v>0</v>
      </c>
      <c r="K93" s="90">
        <f>SUM(K83:K92)</f>
        <v>0</v>
      </c>
      <c r="L93" s="90">
        <f>SUM(L83:L92)</f>
        <v>0</v>
      </c>
      <c r="M93" s="10"/>
    </row>
    <row r="94" spans="1:13" ht="12.75" customHeight="1">
      <c r="A94" s="66"/>
      <c r="B94" s="92"/>
      <c r="C94" s="7"/>
      <c r="D94" s="10"/>
      <c r="E94" s="10"/>
      <c r="F94" s="10"/>
      <c r="G94" s="10"/>
      <c r="H94" s="10"/>
      <c r="I94" s="88"/>
      <c r="J94" s="61"/>
      <c r="K94" s="58"/>
      <c r="L94" s="88"/>
      <c r="M94" s="10"/>
    </row>
    <row r="95" spans="1:13" ht="14.25" customHeight="1">
      <c r="A95" s="59"/>
      <c r="B95" s="60"/>
      <c r="C95" s="12" t="s">
        <v>122</v>
      </c>
      <c r="D95" s="85"/>
      <c r="E95" s="58"/>
      <c r="F95" s="58"/>
      <c r="G95" s="58"/>
      <c r="H95" s="58"/>
      <c r="I95" s="61"/>
      <c r="J95" s="62"/>
      <c r="K95" s="62"/>
      <c r="L95" s="63"/>
      <c r="M95" s="10"/>
    </row>
    <row r="96" spans="1:13" ht="12.75" customHeight="1">
      <c r="A96" s="421">
        <v>1</v>
      </c>
      <c r="B96" s="421">
        <v>2</v>
      </c>
      <c r="C96" s="421">
        <v>3</v>
      </c>
      <c r="D96" s="421">
        <v>4</v>
      </c>
      <c r="E96" s="421">
        <v>5</v>
      </c>
      <c r="F96" s="421">
        <v>6</v>
      </c>
      <c r="G96" s="421">
        <v>7</v>
      </c>
      <c r="H96" s="421">
        <v>8</v>
      </c>
      <c r="I96" s="422">
        <v>9</v>
      </c>
      <c r="J96" s="421">
        <v>10</v>
      </c>
      <c r="K96" s="421">
        <v>11</v>
      </c>
      <c r="L96" s="423">
        <v>12</v>
      </c>
      <c r="M96" s="421">
        <v>13</v>
      </c>
    </row>
    <row r="97" spans="1:13" ht="48.75" customHeight="1">
      <c r="A97" s="424" t="s">
        <v>3</v>
      </c>
      <c r="B97" s="425" t="s">
        <v>4</v>
      </c>
      <c r="C97" s="425" t="s">
        <v>5</v>
      </c>
      <c r="D97" s="425" t="s">
        <v>6</v>
      </c>
      <c r="E97" s="425" t="s">
        <v>7</v>
      </c>
      <c r="F97" s="426" t="s">
        <v>8</v>
      </c>
      <c r="G97" s="427" t="s">
        <v>9</v>
      </c>
      <c r="H97" s="427" t="s">
        <v>10</v>
      </c>
      <c r="I97" s="428" t="s">
        <v>11</v>
      </c>
      <c r="J97" s="427" t="s">
        <v>12</v>
      </c>
      <c r="K97" s="427" t="s">
        <v>13</v>
      </c>
      <c r="L97" s="428" t="s">
        <v>14</v>
      </c>
      <c r="M97" s="429" t="s">
        <v>15</v>
      </c>
    </row>
    <row r="98" spans="1:13" ht="38.25" customHeight="1">
      <c r="A98" s="412" t="s">
        <v>16</v>
      </c>
      <c r="B98" s="430" t="s">
        <v>123</v>
      </c>
      <c r="C98" s="430" t="s">
        <v>124</v>
      </c>
      <c r="D98" s="420"/>
      <c r="E98" s="431" t="s">
        <v>125</v>
      </c>
      <c r="F98" s="432">
        <v>800</v>
      </c>
      <c r="G98" s="433"/>
      <c r="H98" s="417">
        <v>8</v>
      </c>
      <c r="I98" s="418">
        <f>G98+((G98*H98)/100)</f>
        <v>0</v>
      </c>
      <c r="J98" s="419">
        <f>F98*G98</f>
        <v>0</v>
      </c>
      <c r="K98" s="419">
        <f>(I98-G98)*F98</f>
        <v>0</v>
      </c>
      <c r="L98" s="419">
        <f>I98*F98</f>
        <v>0</v>
      </c>
      <c r="M98" s="420"/>
    </row>
    <row r="99" spans="1:13" ht="29.25" customHeight="1">
      <c r="A99" s="412" t="s">
        <v>20</v>
      </c>
      <c r="B99" s="430" t="s">
        <v>126</v>
      </c>
      <c r="C99" s="430" t="s">
        <v>127</v>
      </c>
      <c r="D99" s="430"/>
      <c r="E99" s="431" t="s">
        <v>19</v>
      </c>
      <c r="F99" s="431">
        <v>150</v>
      </c>
      <c r="G99" s="433"/>
      <c r="H99" s="417">
        <v>8</v>
      </c>
      <c r="I99" s="418">
        <f>G99+((G99*H99)/100)</f>
        <v>0</v>
      </c>
      <c r="J99" s="419">
        <f>F99*G99</f>
        <v>0</v>
      </c>
      <c r="K99" s="419">
        <f>(I99-G99)*F99</f>
        <v>0</v>
      </c>
      <c r="L99" s="419">
        <f>I99*F99</f>
        <v>0</v>
      </c>
      <c r="M99" s="434"/>
    </row>
    <row r="100" spans="1:13" ht="49.5" customHeight="1">
      <c r="A100" s="412" t="s">
        <v>22</v>
      </c>
      <c r="B100" s="430" t="s">
        <v>106</v>
      </c>
      <c r="C100" s="437" t="s">
        <v>128</v>
      </c>
      <c r="D100" s="430"/>
      <c r="E100" s="431" t="s">
        <v>90</v>
      </c>
      <c r="F100" s="431">
        <v>100</v>
      </c>
      <c r="G100" s="433"/>
      <c r="H100" s="417">
        <v>8</v>
      </c>
      <c r="I100" s="418">
        <f>G100+((G100*H100)/100)</f>
        <v>0</v>
      </c>
      <c r="J100" s="419">
        <f>F100*G100</f>
        <v>0</v>
      </c>
      <c r="K100" s="419">
        <f>(I100-G100)*F100</f>
        <v>0</v>
      </c>
      <c r="L100" s="419">
        <f>I100*F100</f>
        <v>0</v>
      </c>
      <c r="M100" s="434"/>
    </row>
    <row r="101" spans="1:13" ht="20.25" customHeight="1">
      <c r="A101" s="412"/>
      <c r="B101" s="438"/>
      <c r="C101" s="439"/>
      <c r="D101" s="436"/>
      <c r="E101" s="436"/>
      <c r="F101" s="436"/>
      <c r="G101" s="436"/>
      <c r="H101" s="436"/>
      <c r="I101" s="440" t="s">
        <v>37</v>
      </c>
      <c r="J101" s="440">
        <f>SUM(J98:J100)</f>
        <v>0</v>
      </c>
      <c r="K101" s="440">
        <f>SUM(K98:K100)</f>
        <v>0</v>
      </c>
      <c r="L101" s="440">
        <f>SUM(L98:L100)</f>
        <v>0</v>
      </c>
      <c r="M101" s="436"/>
    </row>
    <row r="102" spans="1:13" ht="14.25" customHeight="1">
      <c r="A102" s="66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2.75" customHeight="1">
      <c r="A103" s="66"/>
      <c r="B103" s="92"/>
      <c r="C103" s="7"/>
      <c r="D103" s="10"/>
      <c r="E103" s="10"/>
      <c r="F103" s="10"/>
      <c r="G103" s="10"/>
      <c r="H103" s="10"/>
      <c r="I103" s="88"/>
      <c r="J103" s="61"/>
      <c r="K103" s="58"/>
      <c r="L103" s="88"/>
      <c r="M103" s="10"/>
    </row>
    <row r="104" spans="3:12" ht="14.25" customHeight="1">
      <c r="C104" s="12" t="s">
        <v>129</v>
      </c>
      <c r="D104" s="67"/>
      <c r="I104" s="5"/>
      <c r="L104" s="5"/>
    </row>
    <row r="105" spans="1:13" ht="12.75" customHeight="1">
      <c r="A105" s="13">
        <v>1</v>
      </c>
      <c r="B105" s="13">
        <v>2</v>
      </c>
      <c r="C105" s="13">
        <v>3</v>
      </c>
      <c r="D105" s="13">
        <v>4</v>
      </c>
      <c r="E105" s="13">
        <v>5</v>
      </c>
      <c r="F105" s="13">
        <v>6</v>
      </c>
      <c r="G105" s="13">
        <v>7</v>
      </c>
      <c r="H105" s="13">
        <v>8</v>
      </c>
      <c r="I105" s="14">
        <v>9</v>
      </c>
      <c r="J105" s="13">
        <v>10</v>
      </c>
      <c r="K105" s="13">
        <v>11</v>
      </c>
      <c r="L105" s="49">
        <v>12</v>
      </c>
      <c r="M105" s="13">
        <v>13</v>
      </c>
    </row>
    <row r="106" spans="1:13" ht="48" customHeight="1">
      <c r="A106" s="15" t="s">
        <v>3</v>
      </c>
      <c r="B106" s="16" t="s">
        <v>4</v>
      </c>
      <c r="C106" s="16" t="s">
        <v>5</v>
      </c>
      <c r="D106" s="16" t="s">
        <v>6</v>
      </c>
      <c r="E106" s="16" t="s">
        <v>7</v>
      </c>
      <c r="F106" s="17" t="s">
        <v>8</v>
      </c>
      <c r="G106" s="106" t="s">
        <v>9</v>
      </c>
      <c r="H106" s="106" t="s">
        <v>10</v>
      </c>
      <c r="I106" s="19" t="s">
        <v>11</v>
      </c>
      <c r="J106" s="18" t="s">
        <v>12</v>
      </c>
      <c r="K106" s="18" t="s">
        <v>13</v>
      </c>
      <c r="L106" s="19" t="s">
        <v>14</v>
      </c>
      <c r="M106" s="20" t="s">
        <v>15</v>
      </c>
    </row>
    <row r="107" spans="1:13" ht="25.5" customHeight="1">
      <c r="A107" s="29" t="s">
        <v>16</v>
      </c>
      <c r="B107" s="22" t="s">
        <v>17</v>
      </c>
      <c r="C107" s="101" t="s">
        <v>130</v>
      </c>
      <c r="D107" s="32"/>
      <c r="E107" s="32" t="s">
        <v>24</v>
      </c>
      <c r="F107" s="30">
        <v>1000</v>
      </c>
      <c r="G107" s="30"/>
      <c r="H107" s="25">
        <v>8</v>
      </c>
      <c r="I107" s="26">
        <f>G107+((G107*H107)/100)</f>
        <v>0</v>
      </c>
      <c r="J107" s="27">
        <f>F107*G107</f>
        <v>0</v>
      </c>
      <c r="K107" s="27">
        <f>(I107-G107)*F107</f>
        <v>0</v>
      </c>
      <c r="L107" s="27">
        <f>I107*F107</f>
        <v>0</v>
      </c>
      <c r="M107" s="32"/>
    </row>
    <row r="108" spans="1:13" ht="25.5" customHeight="1">
      <c r="A108" s="110" t="s">
        <v>20</v>
      </c>
      <c r="B108" s="97" t="s">
        <v>17</v>
      </c>
      <c r="C108" s="115" t="s">
        <v>131</v>
      </c>
      <c r="D108" s="114"/>
      <c r="E108" s="116" t="s">
        <v>52</v>
      </c>
      <c r="F108" s="28">
        <v>10</v>
      </c>
      <c r="G108" s="28"/>
      <c r="H108" s="111">
        <v>8</v>
      </c>
      <c r="I108" s="112">
        <f>G108+((G108*H108)/100)</f>
        <v>0</v>
      </c>
      <c r="J108" s="113">
        <f>F108*G108</f>
        <v>0</v>
      </c>
      <c r="K108" s="113">
        <f>(I108-G108)*F108</f>
        <v>0</v>
      </c>
      <c r="L108" s="113">
        <f>I108*F108</f>
        <v>0</v>
      </c>
      <c r="M108" s="116"/>
    </row>
    <row r="109" spans="1:13" ht="25.5" customHeight="1">
      <c r="A109" s="412" t="s">
        <v>22</v>
      </c>
      <c r="B109" s="430" t="s">
        <v>17</v>
      </c>
      <c r="C109" s="441" t="s">
        <v>132</v>
      </c>
      <c r="D109" s="420"/>
      <c r="E109" s="420" t="s">
        <v>90</v>
      </c>
      <c r="F109" s="420">
        <v>20</v>
      </c>
      <c r="G109" s="420"/>
      <c r="H109" s="417">
        <v>8</v>
      </c>
      <c r="I109" s="418">
        <f>G109+((G109*H109)/100)</f>
        <v>0</v>
      </c>
      <c r="J109" s="419">
        <f>F109*G109</f>
        <v>0</v>
      </c>
      <c r="K109" s="419">
        <f>(I109-G109)*F109</f>
        <v>0</v>
      </c>
      <c r="L109" s="419">
        <f>I109*F109</f>
        <v>0</v>
      </c>
      <c r="M109" s="436"/>
    </row>
    <row r="110" spans="1:13" ht="38.25" customHeight="1">
      <c r="A110" s="412" t="s">
        <v>25</v>
      </c>
      <c r="B110" s="430" t="s">
        <v>133</v>
      </c>
      <c r="C110" s="442" t="s">
        <v>134</v>
      </c>
      <c r="D110" s="434"/>
      <c r="E110" s="434" t="s">
        <v>52</v>
      </c>
      <c r="F110" s="434">
        <v>300</v>
      </c>
      <c r="G110" s="434"/>
      <c r="H110" s="417">
        <v>8</v>
      </c>
      <c r="I110" s="418">
        <f>G110+((G110*H110)/100)</f>
        <v>0</v>
      </c>
      <c r="J110" s="419">
        <f>F110*G110</f>
        <v>0</v>
      </c>
      <c r="K110" s="419">
        <f>(I110-G110)*F110</f>
        <v>0</v>
      </c>
      <c r="L110" s="419">
        <f>I110*F110</f>
        <v>0</v>
      </c>
      <c r="M110" s="436"/>
    </row>
    <row r="111" spans="1:13" ht="24" customHeight="1">
      <c r="A111" s="59"/>
      <c r="B111" s="7"/>
      <c r="C111" s="7"/>
      <c r="D111" s="10"/>
      <c r="E111" s="10"/>
      <c r="F111" s="58"/>
      <c r="G111" s="58"/>
      <c r="H111" s="10"/>
      <c r="I111" s="90" t="s">
        <v>37</v>
      </c>
      <c r="J111" s="90">
        <f>SUM(J107:J110)</f>
        <v>0</v>
      </c>
      <c r="K111" s="90">
        <f>SUM(K107:K110)</f>
        <v>0</v>
      </c>
      <c r="L111" s="90">
        <f>SUM(L107:L110)</f>
        <v>0</v>
      </c>
      <c r="M111" s="10"/>
    </row>
    <row r="112" spans="1:13" ht="25.5" customHeight="1">
      <c r="A112" s="59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4.25" customHeight="1">
      <c r="A113" s="59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2.75" customHeight="1">
      <c r="A114" s="59"/>
      <c r="B114" s="7"/>
      <c r="C114" s="7"/>
      <c r="D114" s="10"/>
      <c r="E114" s="10"/>
      <c r="F114" s="58"/>
      <c r="G114" s="58"/>
      <c r="H114" s="10"/>
      <c r="I114" s="61"/>
      <c r="J114" s="62"/>
      <c r="K114" s="62"/>
      <c r="L114" s="63"/>
      <c r="M114" s="10"/>
    </row>
    <row r="115" spans="1:13" ht="14.25" customHeight="1">
      <c r="A115" s="59"/>
      <c r="B115" s="7"/>
      <c r="C115" s="12" t="s">
        <v>135</v>
      </c>
      <c r="D115" s="85"/>
      <c r="E115" s="10"/>
      <c r="F115" s="58"/>
      <c r="G115" s="58"/>
      <c r="H115" s="10"/>
      <c r="I115" s="61"/>
      <c r="J115" s="62"/>
      <c r="K115" s="62"/>
      <c r="L115" s="63"/>
      <c r="M115" s="10"/>
    </row>
    <row r="116" spans="1:13" ht="12.75" customHeight="1">
      <c r="A116" s="13">
        <v>1</v>
      </c>
      <c r="B116" s="13">
        <v>2</v>
      </c>
      <c r="C116" s="13">
        <v>3</v>
      </c>
      <c r="D116" s="13">
        <v>4</v>
      </c>
      <c r="E116" s="13">
        <v>5</v>
      </c>
      <c r="F116" s="13">
        <v>6</v>
      </c>
      <c r="G116" s="13">
        <v>7</v>
      </c>
      <c r="H116" s="13">
        <v>8</v>
      </c>
      <c r="I116" s="14">
        <v>9</v>
      </c>
      <c r="J116" s="13">
        <v>10</v>
      </c>
      <c r="K116" s="13">
        <v>11</v>
      </c>
      <c r="L116" s="49">
        <v>12</v>
      </c>
      <c r="M116" s="13">
        <v>13</v>
      </c>
    </row>
    <row r="117" spans="1:13" ht="47.25" customHeight="1">
      <c r="A117" s="43" t="s">
        <v>3</v>
      </c>
      <c r="B117" s="44" t="s">
        <v>4</v>
      </c>
      <c r="C117" s="44" t="s">
        <v>5</v>
      </c>
      <c r="D117" s="44" t="s">
        <v>6</v>
      </c>
      <c r="E117" s="44" t="s">
        <v>7</v>
      </c>
      <c r="F117" s="45" t="s">
        <v>8</v>
      </c>
      <c r="G117" s="18" t="s">
        <v>9</v>
      </c>
      <c r="H117" s="18" t="s">
        <v>10</v>
      </c>
      <c r="I117" s="19" t="s">
        <v>11</v>
      </c>
      <c r="J117" s="18" t="s">
        <v>12</v>
      </c>
      <c r="K117" s="18" t="s">
        <v>13</v>
      </c>
      <c r="L117" s="19" t="s">
        <v>14</v>
      </c>
      <c r="M117" s="20" t="s">
        <v>15</v>
      </c>
    </row>
    <row r="118" spans="1:13" ht="17.25" customHeight="1">
      <c r="A118" s="118" t="s">
        <v>16</v>
      </c>
      <c r="B118" s="80"/>
      <c r="C118" s="80" t="s">
        <v>136</v>
      </c>
      <c r="D118" s="80"/>
      <c r="E118" s="80" t="s">
        <v>90</v>
      </c>
      <c r="F118" s="80">
        <v>12</v>
      </c>
      <c r="G118" s="80"/>
      <c r="H118" s="72">
        <v>8</v>
      </c>
      <c r="I118" s="73">
        <f>G118+((G118*H118)/100)</f>
        <v>0</v>
      </c>
      <c r="J118" s="74">
        <f>F118*G118</f>
        <v>0</v>
      </c>
      <c r="K118" s="74">
        <f>(I118-G118)*F118</f>
        <v>0</v>
      </c>
      <c r="L118" s="74">
        <f>I118*F118</f>
        <v>0</v>
      </c>
      <c r="M118" s="80"/>
    </row>
    <row r="119" spans="1:13" ht="17.25" customHeight="1">
      <c r="A119" s="29" t="s">
        <v>20</v>
      </c>
      <c r="B119" s="80"/>
      <c r="C119" s="80" t="s">
        <v>137</v>
      </c>
      <c r="D119" s="80"/>
      <c r="E119" s="80" t="s">
        <v>90</v>
      </c>
      <c r="F119" s="80">
        <v>24</v>
      </c>
      <c r="G119" s="80"/>
      <c r="H119" s="72">
        <v>8</v>
      </c>
      <c r="I119" s="73">
        <f>G119+((G119*H119)/100)</f>
        <v>0</v>
      </c>
      <c r="J119" s="74">
        <f>F119*G119</f>
        <v>0</v>
      </c>
      <c r="K119" s="74">
        <f>(I119-G119)*F119</f>
        <v>0</v>
      </c>
      <c r="L119" s="74">
        <f>I119*F119</f>
        <v>0</v>
      </c>
      <c r="M119" s="80"/>
    </row>
    <row r="120" spans="1:136" ht="18" customHeight="1">
      <c r="A120" s="119"/>
      <c r="I120" s="120" t="s">
        <v>37</v>
      </c>
      <c r="J120" s="84">
        <f>SUM(J118:J119)</f>
        <v>0</v>
      </c>
      <c r="K120" s="84">
        <f>SUM(K118:K119)</f>
        <v>0</v>
      </c>
      <c r="L120" s="84">
        <f>SUM(L118:L119)</f>
        <v>0</v>
      </c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</row>
    <row r="121" spans="2:13" ht="14.25" customHeight="1"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2.75" customHeight="1">
      <c r="A122" s="66"/>
      <c r="B122" s="92"/>
      <c r="C122" s="7"/>
      <c r="D122" s="10"/>
      <c r="E122" s="10"/>
      <c r="F122" s="10"/>
      <c r="G122" s="10"/>
      <c r="H122" s="10"/>
      <c r="M122" s="10"/>
    </row>
    <row r="123" spans="1:13" ht="12.75" customHeight="1">
      <c r="A123" s="66"/>
      <c r="B123" s="92"/>
      <c r="C123" s="7"/>
      <c r="D123" s="10"/>
      <c r="E123" s="10"/>
      <c r="F123" s="10"/>
      <c r="G123" s="10"/>
      <c r="H123" s="10"/>
      <c r="I123" s="88"/>
      <c r="J123" s="64"/>
      <c r="K123" s="64"/>
      <c r="L123" s="88"/>
      <c r="M123" s="10"/>
    </row>
    <row r="124" spans="1:256" s="10" customFormat="1" ht="14.25" customHeight="1">
      <c r="A124" s="59"/>
      <c r="B124" s="121"/>
      <c r="C124" s="122" t="s">
        <v>138</v>
      </c>
      <c r="D124" s="85"/>
      <c r="F124" s="58"/>
      <c r="G124" s="58"/>
      <c r="I124" s="61"/>
      <c r="J124" s="62"/>
      <c r="K124" s="62"/>
      <c r="L124" s="63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s="10" customFormat="1" ht="12.75" customHeight="1">
      <c r="A125" s="13">
        <v>1</v>
      </c>
      <c r="B125" s="13">
        <v>2</v>
      </c>
      <c r="C125" s="13">
        <v>3</v>
      </c>
      <c r="D125" s="13">
        <v>4</v>
      </c>
      <c r="E125" s="13">
        <v>5</v>
      </c>
      <c r="F125" s="13">
        <v>6</v>
      </c>
      <c r="G125" s="13">
        <v>7</v>
      </c>
      <c r="H125" s="13">
        <v>8</v>
      </c>
      <c r="I125" s="14">
        <v>9</v>
      </c>
      <c r="J125" s="13">
        <v>10</v>
      </c>
      <c r="K125" s="13">
        <v>11</v>
      </c>
      <c r="L125" s="49">
        <v>12</v>
      </c>
      <c r="M125" s="13">
        <v>13</v>
      </c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13" ht="51" customHeight="1">
      <c r="A126" s="43" t="s">
        <v>3</v>
      </c>
      <c r="B126" s="44" t="s">
        <v>4</v>
      </c>
      <c r="C126" s="44" t="s">
        <v>5</v>
      </c>
      <c r="D126" s="44" t="s">
        <v>6</v>
      </c>
      <c r="E126" s="44" t="s">
        <v>7</v>
      </c>
      <c r="F126" s="45" t="s">
        <v>8</v>
      </c>
      <c r="G126" s="18" t="s">
        <v>9</v>
      </c>
      <c r="H126" s="18" t="s">
        <v>10</v>
      </c>
      <c r="I126" s="19" t="s">
        <v>11</v>
      </c>
      <c r="J126" s="18" t="s">
        <v>12</v>
      </c>
      <c r="K126" s="18" t="s">
        <v>13</v>
      </c>
      <c r="L126" s="19" t="s">
        <v>14</v>
      </c>
      <c r="M126" s="20" t="s">
        <v>15</v>
      </c>
    </row>
    <row r="127" spans="1:13" ht="12.75" customHeight="1">
      <c r="A127" s="118" t="s">
        <v>16</v>
      </c>
      <c r="B127" s="123" t="s">
        <v>139</v>
      </c>
      <c r="C127" s="124" t="s">
        <v>140</v>
      </c>
      <c r="D127" s="125"/>
      <c r="E127" s="125" t="s">
        <v>52</v>
      </c>
      <c r="F127" s="100">
        <v>5</v>
      </c>
      <c r="G127" s="100"/>
      <c r="H127" s="25">
        <v>23</v>
      </c>
      <c r="I127" s="26">
        <f aca="true" t="shared" si="12" ref="I127:I171">G127+((G127*H127)/100)</f>
        <v>0</v>
      </c>
      <c r="J127" s="27">
        <f aca="true" t="shared" si="13" ref="J127:J171">F127*G127</f>
        <v>0</v>
      </c>
      <c r="K127" s="27">
        <f aca="true" t="shared" si="14" ref="K127:K171">(I127-G127)*F127</f>
        <v>0</v>
      </c>
      <c r="L127" s="27">
        <f aca="true" t="shared" si="15" ref="L127:L171">I127*F127</f>
        <v>0</v>
      </c>
      <c r="M127" s="125"/>
    </row>
    <row r="128" spans="1:13" ht="12.75" customHeight="1">
      <c r="A128" s="29" t="s">
        <v>20</v>
      </c>
      <c r="B128" s="123" t="s">
        <v>139</v>
      </c>
      <c r="C128" s="22" t="s">
        <v>141</v>
      </c>
      <c r="D128" s="30"/>
      <c r="E128" s="30" t="s">
        <v>52</v>
      </c>
      <c r="F128" s="30">
        <v>1</v>
      </c>
      <c r="G128" s="30"/>
      <c r="H128" s="25">
        <v>23</v>
      </c>
      <c r="I128" s="26">
        <f t="shared" si="12"/>
        <v>0</v>
      </c>
      <c r="J128" s="27">
        <f t="shared" si="13"/>
        <v>0</v>
      </c>
      <c r="K128" s="27">
        <f t="shared" si="14"/>
        <v>0</v>
      </c>
      <c r="L128" s="27">
        <f t="shared" si="15"/>
        <v>0</v>
      </c>
      <c r="M128" s="32"/>
    </row>
    <row r="129" spans="1:13" ht="12.75" customHeight="1">
      <c r="A129" s="29" t="s">
        <v>22</v>
      </c>
      <c r="B129" s="123" t="s">
        <v>139</v>
      </c>
      <c r="C129" s="22" t="s">
        <v>142</v>
      </c>
      <c r="D129" s="30"/>
      <c r="E129" s="30" t="s">
        <v>52</v>
      </c>
      <c r="F129" s="30">
        <v>1</v>
      </c>
      <c r="G129" s="30"/>
      <c r="H129" s="25">
        <v>23</v>
      </c>
      <c r="I129" s="26">
        <f t="shared" si="12"/>
        <v>0</v>
      </c>
      <c r="J129" s="27">
        <f t="shared" si="13"/>
        <v>0</v>
      </c>
      <c r="K129" s="27">
        <f t="shared" si="14"/>
        <v>0</v>
      </c>
      <c r="L129" s="27">
        <f t="shared" si="15"/>
        <v>0</v>
      </c>
      <c r="M129" s="32"/>
    </row>
    <row r="130" spans="1:13" ht="12.75" customHeight="1">
      <c r="A130" s="29" t="s">
        <v>25</v>
      </c>
      <c r="B130" s="123" t="s">
        <v>139</v>
      </c>
      <c r="C130" s="22" t="s">
        <v>143</v>
      </c>
      <c r="D130" s="30"/>
      <c r="E130" s="30" t="s">
        <v>52</v>
      </c>
      <c r="F130" s="30">
        <v>5</v>
      </c>
      <c r="G130" s="30"/>
      <c r="H130" s="25">
        <v>23</v>
      </c>
      <c r="I130" s="26">
        <f t="shared" si="12"/>
        <v>0</v>
      </c>
      <c r="J130" s="27">
        <f t="shared" si="13"/>
        <v>0</v>
      </c>
      <c r="K130" s="27">
        <f t="shared" si="14"/>
        <v>0</v>
      </c>
      <c r="L130" s="27">
        <f t="shared" si="15"/>
        <v>0</v>
      </c>
      <c r="M130" s="32"/>
    </row>
    <row r="131" spans="1:13" ht="12.75" customHeight="1">
      <c r="A131" s="29" t="s">
        <v>27</v>
      </c>
      <c r="B131" s="123" t="s">
        <v>139</v>
      </c>
      <c r="C131" s="22" t="s">
        <v>144</v>
      </c>
      <c r="D131" s="30"/>
      <c r="E131" s="30" t="s">
        <v>52</v>
      </c>
      <c r="F131" s="30">
        <v>3</v>
      </c>
      <c r="G131" s="30"/>
      <c r="H131" s="25">
        <v>23</v>
      </c>
      <c r="I131" s="26">
        <f t="shared" si="12"/>
        <v>0</v>
      </c>
      <c r="J131" s="27">
        <f t="shared" si="13"/>
        <v>0</v>
      </c>
      <c r="K131" s="27">
        <f t="shared" si="14"/>
        <v>0</v>
      </c>
      <c r="L131" s="27">
        <f t="shared" si="15"/>
        <v>0</v>
      </c>
      <c r="M131" s="32"/>
    </row>
    <row r="132" spans="1:13" ht="12.75" customHeight="1">
      <c r="A132" s="29" t="s">
        <v>29</v>
      </c>
      <c r="B132" s="123" t="s">
        <v>139</v>
      </c>
      <c r="C132" s="22" t="s">
        <v>145</v>
      </c>
      <c r="D132" s="30"/>
      <c r="E132" s="30" t="s">
        <v>52</v>
      </c>
      <c r="F132" s="91">
        <v>800</v>
      </c>
      <c r="G132" s="30"/>
      <c r="H132" s="25">
        <v>23</v>
      </c>
      <c r="I132" s="26">
        <f t="shared" si="12"/>
        <v>0</v>
      </c>
      <c r="J132" s="27">
        <f t="shared" si="13"/>
        <v>0</v>
      </c>
      <c r="K132" s="27">
        <f t="shared" si="14"/>
        <v>0</v>
      </c>
      <c r="L132" s="27">
        <f t="shared" si="15"/>
        <v>0</v>
      </c>
      <c r="M132" s="30"/>
    </row>
    <row r="133" spans="1:13" ht="14.25" customHeight="1">
      <c r="A133" s="29" t="s">
        <v>31</v>
      </c>
      <c r="B133" s="123" t="s">
        <v>139</v>
      </c>
      <c r="C133" s="95" t="s">
        <v>146</v>
      </c>
      <c r="D133" s="30"/>
      <c r="E133" s="30" t="s">
        <v>52</v>
      </c>
      <c r="F133" s="30">
        <v>8</v>
      </c>
      <c r="G133" s="30"/>
      <c r="H133" s="25">
        <v>23</v>
      </c>
      <c r="I133" s="26">
        <f t="shared" si="12"/>
        <v>0</v>
      </c>
      <c r="J133" s="27">
        <f t="shared" si="13"/>
        <v>0</v>
      </c>
      <c r="K133" s="27">
        <f t="shared" si="14"/>
        <v>0</v>
      </c>
      <c r="L133" s="27">
        <f t="shared" si="15"/>
        <v>0</v>
      </c>
      <c r="M133" s="32"/>
    </row>
    <row r="134" spans="1:256" s="10" customFormat="1" ht="12.75" customHeight="1">
      <c r="A134" s="29" t="s">
        <v>33</v>
      </c>
      <c r="B134" s="123" t="s">
        <v>139</v>
      </c>
      <c r="C134" s="22" t="s">
        <v>147</v>
      </c>
      <c r="D134" s="30"/>
      <c r="E134" s="30" t="s">
        <v>52</v>
      </c>
      <c r="F134" s="30">
        <v>12</v>
      </c>
      <c r="G134" s="30"/>
      <c r="H134" s="25">
        <v>23</v>
      </c>
      <c r="I134" s="26">
        <f t="shared" si="12"/>
        <v>0</v>
      </c>
      <c r="J134" s="27">
        <f t="shared" si="13"/>
        <v>0</v>
      </c>
      <c r="K134" s="27">
        <f t="shared" si="14"/>
        <v>0</v>
      </c>
      <c r="L134" s="27">
        <f t="shared" si="15"/>
        <v>0</v>
      </c>
      <c r="M134" s="3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s="10" customFormat="1" ht="12.75" customHeight="1">
      <c r="A135" s="29" t="s">
        <v>35</v>
      </c>
      <c r="B135" s="123" t="s">
        <v>139</v>
      </c>
      <c r="C135" s="22" t="s">
        <v>148</v>
      </c>
      <c r="D135" s="30"/>
      <c r="E135" s="30" t="s">
        <v>52</v>
      </c>
      <c r="F135" s="30">
        <v>110</v>
      </c>
      <c r="G135" s="30"/>
      <c r="H135" s="25">
        <v>23</v>
      </c>
      <c r="I135" s="26">
        <f t="shared" si="12"/>
        <v>0</v>
      </c>
      <c r="J135" s="27">
        <f t="shared" si="13"/>
        <v>0</v>
      </c>
      <c r="K135" s="27">
        <f t="shared" si="14"/>
        <v>0</v>
      </c>
      <c r="L135" s="27">
        <f t="shared" si="15"/>
        <v>0</v>
      </c>
      <c r="M135" s="3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s="10" customFormat="1" ht="12.75" customHeight="1">
      <c r="A136" s="29" t="s">
        <v>55</v>
      </c>
      <c r="B136" s="123" t="s">
        <v>139</v>
      </c>
      <c r="C136" s="95" t="s">
        <v>149</v>
      </c>
      <c r="D136" s="30"/>
      <c r="E136" s="30" t="s">
        <v>52</v>
      </c>
      <c r="F136" s="30">
        <v>50</v>
      </c>
      <c r="G136" s="126"/>
      <c r="H136" s="25">
        <v>23</v>
      </c>
      <c r="I136" s="26">
        <f t="shared" si="12"/>
        <v>0</v>
      </c>
      <c r="J136" s="27">
        <f t="shared" si="13"/>
        <v>0</v>
      </c>
      <c r="K136" s="27">
        <f t="shared" si="14"/>
        <v>0</v>
      </c>
      <c r="L136" s="27">
        <f t="shared" si="15"/>
        <v>0</v>
      </c>
      <c r="M136" s="3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13" ht="12.75" customHeight="1">
      <c r="A137" s="29" t="s">
        <v>57</v>
      </c>
      <c r="B137" s="123" t="s">
        <v>139</v>
      </c>
      <c r="C137" s="95" t="s">
        <v>150</v>
      </c>
      <c r="D137" s="30"/>
      <c r="E137" s="30" t="s">
        <v>52</v>
      </c>
      <c r="F137" s="30">
        <v>100</v>
      </c>
      <c r="G137" s="30"/>
      <c r="H137" s="25">
        <v>23</v>
      </c>
      <c r="I137" s="26">
        <f t="shared" si="12"/>
        <v>0</v>
      </c>
      <c r="J137" s="27">
        <f t="shared" si="13"/>
        <v>0</v>
      </c>
      <c r="K137" s="27">
        <f t="shared" si="14"/>
        <v>0</v>
      </c>
      <c r="L137" s="27">
        <f t="shared" si="15"/>
        <v>0</v>
      </c>
      <c r="M137" s="32"/>
    </row>
    <row r="138" spans="1:13" ht="12.75" customHeight="1">
      <c r="A138" s="29" t="s">
        <v>60</v>
      </c>
      <c r="B138" s="123" t="s">
        <v>139</v>
      </c>
      <c r="C138" s="22" t="s">
        <v>151</v>
      </c>
      <c r="D138" s="30"/>
      <c r="E138" s="30" t="s">
        <v>52</v>
      </c>
      <c r="F138" s="30">
        <v>8</v>
      </c>
      <c r="G138" s="30"/>
      <c r="H138" s="25">
        <v>23</v>
      </c>
      <c r="I138" s="26">
        <f t="shared" si="12"/>
        <v>0</v>
      </c>
      <c r="J138" s="27">
        <f t="shared" si="13"/>
        <v>0</v>
      </c>
      <c r="K138" s="27">
        <f t="shared" si="14"/>
        <v>0</v>
      </c>
      <c r="L138" s="27">
        <f t="shared" si="15"/>
        <v>0</v>
      </c>
      <c r="M138" s="32"/>
    </row>
    <row r="139" spans="1:13" ht="12.75" customHeight="1">
      <c r="A139" s="29" t="s">
        <v>62</v>
      </c>
      <c r="B139" s="123" t="s">
        <v>139</v>
      </c>
      <c r="C139" s="101" t="s">
        <v>152</v>
      </c>
      <c r="D139" s="32"/>
      <c r="E139" s="32" t="s">
        <v>52</v>
      </c>
      <c r="F139" s="30">
        <v>500</v>
      </c>
      <c r="G139" s="30"/>
      <c r="H139" s="25">
        <v>8</v>
      </c>
      <c r="I139" s="26">
        <f t="shared" si="12"/>
        <v>0</v>
      </c>
      <c r="J139" s="27">
        <f t="shared" si="13"/>
        <v>0</v>
      </c>
      <c r="K139" s="27">
        <f t="shared" si="14"/>
        <v>0</v>
      </c>
      <c r="L139" s="27">
        <f t="shared" si="15"/>
        <v>0</v>
      </c>
      <c r="M139" s="32"/>
    </row>
    <row r="140" spans="1:13" ht="12.75" customHeight="1">
      <c r="A140" s="29" t="s">
        <v>64</v>
      </c>
      <c r="B140" s="123" t="s">
        <v>139</v>
      </c>
      <c r="C140" s="101" t="s">
        <v>153</v>
      </c>
      <c r="D140" s="32"/>
      <c r="E140" s="32" t="s">
        <v>52</v>
      </c>
      <c r="F140" s="30">
        <v>18</v>
      </c>
      <c r="G140" s="30"/>
      <c r="H140" s="25">
        <v>23</v>
      </c>
      <c r="I140" s="26">
        <f t="shared" si="12"/>
        <v>0</v>
      </c>
      <c r="J140" s="27">
        <f t="shared" si="13"/>
        <v>0</v>
      </c>
      <c r="K140" s="27">
        <f t="shared" si="14"/>
        <v>0</v>
      </c>
      <c r="L140" s="27">
        <f t="shared" si="15"/>
        <v>0</v>
      </c>
      <c r="M140" s="32"/>
    </row>
    <row r="141" spans="1:13" ht="12.75" customHeight="1">
      <c r="A141" s="29" t="s">
        <v>66</v>
      </c>
      <c r="B141" s="123" t="s">
        <v>139</v>
      </c>
      <c r="C141" s="22" t="s">
        <v>154</v>
      </c>
      <c r="D141" s="30"/>
      <c r="E141" s="30" t="s">
        <v>52</v>
      </c>
      <c r="F141" s="30">
        <v>4</v>
      </c>
      <c r="G141" s="30"/>
      <c r="H141" s="25">
        <v>23</v>
      </c>
      <c r="I141" s="26">
        <f t="shared" si="12"/>
        <v>0</v>
      </c>
      <c r="J141" s="27">
        <f t="shared" si="13"/>
        <v>0</v>
      </c>
      <c r="K141" s="27">
        <f t="shared" si="14"/>
        <v>0</v>
      </c>
      <c r="L141" s="27">
        <f t="shared" si="15"/>
        <v>0</v>
      </c>
      <c r="M141" s="32"/>
    </row>
    <row r="142" spans="1:13" ht="12.75" customHeight="1">
      <c r="A142" s="29" t="s">
        <v>68</v>
      </c>
      <c r="B142" s="123" t="s">
        <v>139</v>
      </c>
      <c r="C142" s="22" t="s">
        <v>155</v>
      </c>
      <c r="D142" s="30"/>
      <c r="E142" s="30" t="s">
        <v>52</v>
      </c>
      <c r="F142" s="30">
        <v>50</v>
      </c>
      <c r="G142" s="30"/>
      <c r="H142" s="25">
        <v>23</v>
      </c>
      <c r="I142" s="26">
        <f t="shared" si="12"/>
        <v>0</v>
      </c>
      <c r="J142" s="27">
        <f t="shared" si="13"/>
        <v>0</v>
      </c>
      <c r="K142" s="27">
        <f t="shared" si="14"/>
        <v>0</v>
      </c>
      <c r="L142" s="27">
        <f t="shared" si="15"/>
        <v>0</v>
      </c>
      <c r="M142" s="32"/>
    </row>
    <row r="143" spans="1:13" ht="12.75" customHeight="1">
      <c r="A143" s="29" t="s">
        <v>71</v>
      </c>
      <c r="B143" s="123" t="s">
        <v>139</v>
      </c>
      <c r="C143" s="22" t="s">
        <v>156</v>
      </c>
      <c r="D143" s="30"/>
      <c r="E143" s="30" t="s">
        <v>52</v>
      </c>
      <c r="F143" s="30">
        <v>10</v>
      </c>
      <c r="G143" s="30"/>
      <c r="H143" s="25">
        <v>23</v>
      </c>
      <c r="I143" s="26">
        <f t="shared" si="12"/>
        <v>0</v>
      </c>
      <c r="J143" s="27">
        <f t="shared" si="13"/>
        <v>0</v>
      </c>
      <c r="K143" s="27">
        <f t="shared" si="14"/>
        <v>0</v>
      </c>
      <c r="L143" s="27">
        <f t="shared" si="15"/>
        <v>0</v>
      </c>
      <c r="M143" s="32"/>
    </row>
    <row r="144" spans="1:13" ht="12.75" customHeight="1">
      <c r="A144" s="29" t="s">
        <v>73</v>
      </c>
      <c r="B144" s="123" t="s">
        <v>139</v>
      </c>
      <c r="C144" s="22" t="s">
        <v>157</v>
      </c>
      <c r="D144" s="30"/>
      <c r="E144" s="30" t="s">
        <v>52</v>
      </c>
      <c r="F144" s="30">
        <v>3</v>
      </c>
      <c r="G144" s="30"/>
      <c r="H144" s="25">
        <v>23</v>
      </c>
      <c r="I144" s="26">
        <f t="shared" si="12"/>
        <v>0</v>
      </c>
      <c r="J144" s="27">
        <f t="shared" si="13"/>
        <v>0</v>
      </c>
      <c r="K144" s="27">
        <f t="shared" si="14"/>
        <v>0</v>
      </c>
      <c r="L144" s="27">
        <f t="shared" si="15"/>
        <v>0</v>
      </c>
      <c r="M144" s="32"/>
    </row>
    <row r="145" spans="1:13" ht="12.75" customHeight="1">
      <c r="A145" s="29" t="s">
        <v>75</v>
      </c>
      <c r="B145" s="22" t="s">
        <v>158</v>
      </c>
      <c r="C145" s="22" t="s">
        <v>159</v>
      </c>
      <c r="D145" s="30"/>
      <c r="E145" s="30" t="s">
        <v>52</v>
      </c>
      <c r="F145" s="30">
        <v>6</v>
      </c>
      <c r="G145" s="30"/>
      <c r="H145" s="25">
        <v>23</v>
      </c>
      <c r="I145" s="26">
        <f t="shared" si="12"/>
        <v>0</v>
      </c>
      <c r="J145" s="27">
        <f t="shared" si="13"/>
        <v>0</v>
      </c>
      <c r="K145" s="27">
        <f t="shared" si="14"/>
        <v>0</v>
      </c>
      <c r="L145" s="27">
        <f t="shared" si="15"/>
        <v>0</v>
      </c>
      <c r="M145" s="32"/>
    </row>
    <row r="146" spans="1:13" ht="15.75" customHeight="1">
      <c r="A146" s="29" t="s">
        <v>77</v>
      </c>
      <c r="B146" s="22" t="s">
        <v>158</v>
      </c>
      <c r="C146" s="101" t="s">
        <v>160</v>
      </c>
      <c r="D146" s="32"/>
      <c r="E146" s="32" t="s">
        <v>52</v>
      </c>
      <c r="F146" s="30">
        <v>8</v>
      </c>
      <c r="G146" s="30"/>
      <c r="H146" s="25">
        <v>23</v>
      </c>
      <c r="I146" s="26">
        <f t="shared" si="12"/>
        <v>0</v>
      </c>
      <c r="J146" s="27">
        <f t="shared" si="13"/>
        <v>0</v>
      </c>
      <c r="K146" s="27">
        <f t="shared" si="14"/>
        <v>0</v>
      </c>
      <c r="L146" s="27">
        <f t="shared" si="15"/>
        <v>0</v>
      </c>
      <c r="M146" s="32"/>
    </row>
    <row r="147" spans="1:256" s="10" customFormat="1" ht="12.75" customHeight="1">
      <c r="A147" s="29" t="s">
        <v>79</v>
      </c>
      <c r="B147" s="22" t="s">
        <v>158</v>
      </c>
      <c r="C147" s="101" t="s">
        <v>161</v>
      </c>
      <c r="D147" s="32"/>
      <c r="E147" s="32" t="s">
        <v>52</v>
      </c>
      <c r="F147" s="30">
        <v>35</v>
      </c>
      <c r="G147" s="30"/>
      <c r="H147" s="25">
        <v>8</v>
      </c>
      <c r="I147" s="26">
        <f t="shared" si="12"/>
        <v>0</v>
      </c>
      <c r="J147" s="27">
        <f t="shared" si="13"/>
        <v>0</v>
      </c>
      <c r="K147" s="27">
        <f t="shared" si="14"/>
        <v>0</v>
      </c>
      <c r="L147" s="27">
        <f t="shared" si="15"/>
        <v>0</v>
      </c>
      <c r="M147" s="3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s="10" customFormat="1" ht="12.75" customHeight="1">
      <c r="A148" s="29" t="s">
        <v>81</v>
      </c>
      <c r="B148" s="22" t="s">
        <v>158</v>
      </c>
      <c r="C148" s="101" t="s">
        <v>162</v>
      </c>
      <c r="D148" s="32"/>
      <c r="E148" s="32" t="s">
        <v>52</v>
      </c>
      <c r="F148" s="30">
        <v>20</v>
      </c>
      <c r="G148" s="30"/>
      <c r="H148" s="25">
        <v>23</v>
      </c>
      <c r="I148" s="26">
        <f t="shared" si="12"/>
        <v>0</v>
      </c>
      <c r="J148" s="27">
        <f t="shared" si="13"/>
        <v>0</v>
      </c>
      <c r="K148" s="27">
        <f t="shared" si="14"/>
        <v>0</v>
      </c>
      <c r="L148" s="27">
        <f t="shared" si="15"/>
        <v>0</v>
      </c>
      <c r="M148" s="3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s="10" customFormat="1" ht="12.75" customHeight="1">
      <c r="A149" s="29" t="s">
        <v>84</v>
      </c>
      <c r="B149" s="22" t="s">
        <v>158</v>
      </c>
      <c r="C149" s="101" t="s">
        <v>163</v>
      </c>
      <c r="D149" s="32"/>
      <c r="E149" s="32" t="s">
        <v>52</v>
      </c>
      <c r="F149" s="30">
        <v>90</v>
      </c>
      <c r="G149" s="30"/>
      <c r="H149" s="25">
        <v>23</v>
      </c>
      <c r="I149" s="26">
        <f t="shared" si="12"/>
        <v>0</v>
      </c>
      <c r="J149" s="27">
        <f t="shared" si="13"/>
        <v>0</v>
      </c>
      <c r="K149" s="27">
        <f t="shared" si="14"/>
        <v>0</v>
      </c>
      <c r="L149" s="27">
        <f t="shared" si="15"/>
        <v>0</v>
      </c>
      <c r="M149" s="3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13" ht="12.75" customHeight="1">
      <c r="A150" s="29" t="s">
        <v>88</v>
      </c>
      <c r="B150" s="22" t="s">
        <v>158</v>
      </c>
      <c r="C150" s="101" t="s">
        <v>164</v>
      </c>
      <c r="D150" s="32"/>
      <c r="E150" s="32" t="s">
        <v>52</v>
      </c>
      <c r="F150" s="30">
        <v>6</v>
      </c>
      <c r="G150" s="30"/>
      <c r="H150" s="25">
        <v>23</v>
      </c>
      <c r="I150" s="26">
        <f t="shared" si="12"/>
        <v>0</v>
      </c>
      <c r="J150" s="27">
        <f t="shared" si="13"/>
        <v>0</v>
      </c>
      <c r="K150" s="27">
        <f t="shared" si="14"/>
        <v>0</v>
      </c>
      <c r="L150" s="27">
        <f t="shared" si="15"/>
        <v>0</v>
      </c>
      <c r="M150" s="32"/>
    </row>
    <row r="151" spans="1:13" ht="12.75" customHeight="1">
      <c r="A151" s="29" t="s">
        <v>91</v>
      </c>
      <c r="B151" s="101" t="s">
        <v>82</v>
      </c>
      <c r="C151" s="101" t="s">
        <v>165</v>
      </c>
      <c r="D151" s="32"/>
      <c r="E151" s="32" t="s">
        <v>52</v>
      </c>
      <c r="F151" s="30">
        <v>4</v>
      </c>
      <c r="G151" s="30"/>
      <c r="H151" s="25">
        <v>23</v>
      </c>
      <c r="I151" s="26">
        <f t="shared" si="12"/>
        <v>0</v>
      </c>
      <c r="J151" s="27">
        <f t="shared" si="13"/>
        <v>0</v>
      </c>
      <c r="K151" s="27">
        <f t="shared" si="14"/>
        <v>0</v>
      </c>
      <c r="L151" s="27">
        <f t="shared" si="15"/>
        <v>0</v>
      </c>
      <c r="M151" s="32"/>
    </row>
    <row r="152" spans="1:13" ht="12.75" customHeight="1">
      <c r="A152" s="29" t="s">
        <v>166</v>
      </c>
      <c r="B152" s="101" t="s">
        <v>82</v>
      </c>
      <c r="C152" s="101" t="s">
        <v>167</v>
      </c>
      <c r="D152" s="32"/>
      <c r="E152" s="32" t="s">
        <v>52</v>
      </c>
      <c r="F152" s="30">
        <v>12</v>
      </c>
      <c r="G152" s="30"/>
      <c r="H152" s="25">
        <v>23</v>
      </c>
      <c r="I152" s="26">
        <f t="shared" si="12"/>
        <v>0</v>
      </c>
      <c r="J152" s="27">
        <f t="shared" si="13"/>
        <v>0</v>
      </c>
      <c r="K152" s="27">
        <f t="shared" si="14"/>
        <v>0</v>
      </c>
      <c r="L152" s="27">
        <f t="shared" si="15"/>
        <v>0</v>
      </c>
      <c r="M152" s="32"/>
    </row>
    <row r="153" spans="1:13" ht="12.75" customHeight="1">
      <c r="A153" s="29" t="s">
        <v>168</v>
      </c>
      <c r="B153" s="101" t="s">
        <v>82</v>
      </c>
      <c r="C153" s="101" t="s">
        <v>169</v>
      </c>
      <c r="D153" s="32"/>
      <c r="E153" s="32" t="s">
        <v>52</v>
      </c>
      <c r="F153" s="30">
        <v>12</v>
      </c>
      <c r="G153" s="30"/>
      <c r="H153" s="25">
        <v>23</v>
      </c>
      <c r="I153" s="26">
        <f t="shared" si="12"/>
        <v>0</v>
      </c>
      <c r="J153" s="27">
        <f t="shared" si="13"/>
        <v>0</v>
      </c>
      <c r="K153" s="27">
        <f t="shared" si="14"/>
        <v>0</v>
      </c>
      <c r="L153" s="27">
        <f t="shared" si="15"/>
        <v>0</v>
      </c>
      <c r="M153" s="32"/>
    </row>
    <row r="154" spans="1:15" ht="16.5" customHeight="1">
      <c r="A154" s="29" t="s">
        <v>170</v>
      </c>
      <c r="B154" s="101" t="s">
        <v>82</v>
      </c>
      <c r="C154" s="101" t="s">
        <v>171</v>
      </c>
      <c r="D154" s="32"/>
      <c r="E154" s="32" t="s">
        <v>52</v>
      </c>
      <c r="F154" s="30">
        <v>30</v>
      </c>
      <c r="G154" s="30"/>
      <c r="H154" s="25">
        <v>23</v>
      </c>
      <c r="I154" s="26">
        <f t="shared" si="12"/>
        <v>0</v>
      </c>
      <c r="J154" s="27">
        <f t="shared" si="13"/>
        <v>0</v>
      </c>
      <c r="K154" s="27">
        <f t="shared" si="14"/>
        <v>0</v>
      </c>
      <c r="L154" s="27">
        <f t="shared" si="15"/>
        <v>0</v>
      </c>
      <c r="M154" s="32"/>
      <c r="N154" s="46"/>
      <c r="O154" s="46"/>
    </row>
    <row r="155" spans="1:15" ht="16.5" customHeight="1">
      <c r="A155" s="29" t="s">
        <v>172</v>
      </c>
      <c r="B155" s="101" t="s">
        <v>82</v>
      </c>
      <c r="C155" s="101" t="s">
        <v>173</v>
      </c>
      <c r="D155" s="32"/>
      <c r="E155" s="32" t="s">
        <v>52</v>
      </c>
      <c r="F155" s="30">
        <v>4</v>
      </c>
      <c r="G155" s="30"/>
      <c r="H155" s="25">
        <v>23</v>
      </c>
      <c r="I155" s="26">
        <f t="shared" si="12"/>
        <v>0</v>
      </c>
      <c r="J155" s="27">
        <f t="shared" si="13"/>
        <v>0</v>
      </c>
      <c r="K155" s="27">
        <f t="shared" si="14"/>
        <v>0</v>
      </c>
      <c r="L155" s="27">
        <f t="shared" si="15"/>
        <v>0</v>
      </c>
      <c r="M155" s="32"/>
      <c r="N155" s="46"/>
      <c r="O155" s="46"/>
    </row>
    <row r="156" spans="1:13" ht="16.5" customHeight="1">
      <c r="A156" s="29" t="s">
        <v>174</v>
      </c>
      <c r="B156" s="101" t="s">
        <v>82</v>
      </c>
      <c r="C156" s="101" t="s">
        <v>175</v>
      </c>
      <c r="D156" s="32"/>
      <c r="E156" s="32" t="s">
        <v>52</v>
      </c>
      <c r="F156" s="30">
        <v>55</v>
      </c>
      <c r="G156" s="30"/>
      <c r="H156" s="25">
        <v>23</v>
      </c>
      <c r="I156" s="26">
        <f t="shared" si="12"/>
        <v>0</v>
      </c>
      <c r="J156" s="27">
        <f t="shared" si="13"/>
        <v>0</v>
      </c>
      <c r="K156" s="27">
        <f t="shared" si="14"/>
        <v>0</v>
      </c>
      <c r="L156" s="27">
        <f t="shared" si="15"/>
        <v>0</v>
      </c>
      <c r="M156" s="32"/>
    </row>
    <row r="157" spans="1:13" ht="12.75" customHeight="1">
      <c r="A157" s="29" t="s">
        <v>176</v>
      </c>
      <c r="B157" s="101" t="s">
        <v>82</v>
      </c>
      <c r="C157" s="101" t="s">
        <v>177</v>
      </c>
      <c r="D157" s="32"/>
      <c r="E157" s="32" t="s">
        <v>52</v>
      </c>
      <c r="F157" s="30">
        <v>4</v>
      </c>
      <c r="G157" s="30"/>
      <c r="H157" s="25">
        <v>23</v>
      </c>
      <c r="I157" s="26">
        <f t="shared" si="12"/>
        <v>0</v>
      </c>
      <c r="J157" s="27">
        <f t="shared" si="13"/>
        <v>0</v>
      </c>
      <c r="K157" s="27">
        <f t="shared" si="14"/>
        <v>0</v>
      </c>
      <c r="L157" s="27">
        <f t="shared" si="15"/>
        <v>0</v>
      </c>
      <c r="M157" s="32"/>
    </row>
    <row r="158" spans="1:13" ht="12.75" customHeight="1">
      <c r="A158" s="29" t="s">
        <v>178</v>
      </c>
      <c r="B158" s="101" t="s">
        <v>179</v>
      </c>
      <c r="C158" s="101" t="s">
        <v>180</v>
      </c>
      <c r="D158" s="32"/>
      <c r="E158" s="32" t="s">
        <v>19</v>
      </c>
      <c r="F158" s="30">
        <v>100</v>
      </c>
      <c r="G158" s="30"/>
      <c r="H158" s="25">
        <v>23</v>
      </c>
      <c r="I158" s="26">
        <f t="shared" si="12"/>
        <v>0</v>
      </c>
      <c r="J158" s="27">
        <f t="shared" si="13"/>
        <v>0</v>
      </c>
      <c r="K158" s="27">
        <f t="shared" si="14"/>
        <v>0</v>
      </c>
      <c r="L158" s="27">
        <f t="shared" si="15"/>
        <v>0</v>
      </c>
      <c r="M158" s="32"/>
    </row>
    <row r="159" spans="1:13" ht="32.25" customHeight="1">
      <c r="A159" s="29" t="s">
        <v>181</v>
      </c>
      <c r="B159" s="101" t="s">
        <v>179</v>
      </c>
      <c r="C159" s="101" t="s">
        <v>182</v>
      </c>
      <c r="D159" s="32"/>
      <c r="E159" s="32" t="s">
        <v>19</v>
      </c>
      <c r="F159" s="30">
        <v>100</v>
      </c>
      <c r="G159" s="30"/>
      <c r="H159" s="25">
        <v>23</v>
      </c>
      <c r="I159" s="26">
        <f t="shared" si="12"/>
        <v>0</v>
      </c>
      <c r="J159" s="27">
        <f t="shared" si="13"/>
        <v>0</v>
      </c>
      <c r="K159" s="27">
        <f t="shared" si="14"/>
        <v>0</v>
      </c>
      <c r="L159" s="27">
        <f t="shared" si="15"/>
        <v>0</v>
      </c>
      <c r="M159" s="32"/>
    </row>
    <row r="160" spans="1:13" ht="30.75" customHeight="1">
      <c r="A160" s="29" t="s">
        <v>183</v>
      </c>
      <c r="B160" s="101" t="s">
        <v>179</v>
      </c>
      <c r="C160" s="101" t="s">
        <v>184</v>
      </c>
      <c r="D160" s="32"/>
      <c r="E160" s="32" t="s">
        <v>19</v>
      </c>
      <c r="F160" s="30">
        <v>250</v>
      </c>
      <c r="G160" s="30"/>
      <c r="H160" s="25">
        <v>23</v>
      </c>
      <c r="I160" s="26">
        <f t="shared" si="12"/>
        <v>0</v>
      </c>
      <c r="J160" s="27">
        <f t="shared" si="13"/>
        <v>0</v>
      </c>
      <c r="K160" s="27">
        <f t="shared" si="14"/>
        <v>0</v>
      </c>
      <c r="L160" s="27">
        <f t="shared" si="15"/>
        <v>0</v>
      </c>
      <c r="M160" s="32"/>
    </row>
    <row r="161" spans="1:13" ht="34.5" customHeight="1">
      <c r="A161" s="29" t="s">
        <v>185</v>
      </c>
      <c r="B161" s="101" t="s">
        <v>179</v>
      </c>
      <c r="C161" s="101" t="s">
        <v>186</v>
      </c>
      <c r="D161" s="30"/>
      <c r="E161" s="30" t="s">
        <v>19</v>
      </c>
      <c r="F161" s="30">
        <v>250</v>
      </c>
      <c r="G161" s="30"/>
      <c r="H161" s="25">
        <v>23</v>
      </c>
      <c r="I161" s="26">
        <f t="shared" si="12"/>
        <v>0</v>
      </c>
      <c r="J161" s="27">
        <f t="shared" si="13"/>
        <v>0</v>
      </c>
      <c r="K161" s="27">
        <f t="shared" si="14"/>
        <v>0</v>
      </c>
      <c r="L161" s="27">
        <f t="shared" si="15"/>
        <v>0</v>
      </c>
      <c r="M161" s="32"/>
    </row>
    <row r="162" spans="1:13" ht="27.75" customHeight="1">
      <c r="A162" s="29" t="s">
        <v>187</v>
      </c>
      <c r="B162" s="101" t="s">
        <v>179</v>
      </c>
      <c r="C162" s="101" t="s">
        <v>188</v>
      </c>
      <c r="D162" s="30"/>
      <c r="E162" s="30" t="s">
        <v>19</v>
      </c>
      <c r="F162" s="30">
        <v>140</v>
      </c>
      <c r="G162" s="30"/>
      <c r="H162" s="25">
        <v>23</v>
      </c>
      <c r="I162" s="26">
        <f t="shared" si="12"/>
        <v>0</v>
      </c>
      <c r="J162" s="27">
        <f t="shared" si="13"/>
        <v>0</v>
      </c>
      <c r="K162" s="27">
        <f t="shared" si="14"/>
        <v>0</v>
      </c>
      <c r="L162" s="27">
        <f t="shared" si="15"/>
        <v>0</v>
      </c>
      <c r="M162" s="32"/>
    </row>
    <row r="163" spans="1:13" ht="24.75" customHeight="1">
      <c r="A163" s="29" t="s">
        <v>189</v>
      </c>
      <c r="B163" s="101" t="s">
        <v>179</v>
      </c>
      <c r="C163" s="101" t="s">
        <v>190</v>
      </c>
      <c r="D163" s="30"/>
      <c r="E163" s="30" t="s">
        <v>19</v>
      </c>
      <c r="F163" s="30">
        <v>250</v>
      </c>
      <c r="G163" s="30"/>
      <c r="H163" s="25">
        <v>23</v>
      </c>
      <c r="I163" s="26">
        <f t="shared" si="12"/>
        <v>0</v>
      </c>
      <c r="J163" s="27">
        <f t="shared" si="13"/>
        <v>0</v>
      </c>
      <c r="K163" s="27">
        <f t="shared" si="14"/>
        <v>0</v>
      </c>
      <c r="L163" s="27">
        <f t="shared" si="15"/>
        <v>0</v>
      </c>
      <c r="M163" s="32"/>
    </row>
    <row r="164" spans="1:13" ht="25.5" customHeight="1">
      <c r="A164" s="29" t="s">
        <v>191</v>
      </c>
      <c r="B164" s="101" t="s">
        <v>179</v>
      </c>
      <c r="C164" s="101" t="s">
        <v>192</v>
      </c>
      <c r="D164" s="30"/>
      <c r="E164" s="30" t="s">
        <v>52</v>
      </c>
      <c r="F164" s="30">
        <v>250</v>
      </c>
      <c r="G164" s="30"/>
      <c r="H164" s="25">
        <v>23</v>
      </c>
      <c r="I164" s="26">
        <f t="shared" si="12"/>
        <v>0</v>
      </c>
      <c r="J164" s="27">
        <f t="shared" si="13"/>
        <v>0</v>
      </c>
      <c r="K164" s="27">
        <f t="shared" si="14"/>
        <v>0</v>
      </c>
      <c r="L164" s="27">
        <f t="shared" si="15"/>
        <v>0</v>
      </c>
      <c r="M164" s="32"/>
    </row>
    <row r="165" spans="1:13" ht="12.75" customHeight="1">
      <c r="A165" s="29" t="s">
        <v>193</v>
      </c>
      <c r="B165" s="101" t="s">
        <v>179</v>
      </c>
      <c r="C165" s="22" t="s">
        <v>194</v>
      </c>
      <c r="D165" s="30"/>
      <c r="E165" s="30" t="s">
        <v>52</v>
      </c>
      <c r="F165" s="30">
        <v>24</v>
      </c>
      <c r="G165" s="30"/>
      <c r="H165" s="25">
        <v>23</v>
      </c>
      <c r="I165" s="26">
        <f t="shared" si="12"/>
        <v>0</v>
      </c>
      <c r="J165" s="27">
        <f t="shared" si="13"/>
        <v>0</v>
      </c>
      <c r="K165" s="27">
        <f t="shared" si="14"/>
        <v>0</v>
      </c>
      <c r="L165" s="27">
        <f t="shared" si="15"/>
        <v>0</v>
      </c>
      <c r="M165" s="32"/>
    </row>
    <row r="166" spans="1:13" ht="12.75" customHeight="1">
      <c r="A166" s="29" t="s">
        <v>195</v>
      </c>
      <c r="B166" s="101" t="s">
        <v>179</v>
      </c>
      <c r="C166" s="22" t="s">
        <v>196</v>
      </c>
      <c r="D166" s="30"/>
      <c r="E166" s="30" t="s">
        <v>52</v>
      </c>
      <c r="F166" s="30">
        <v>24</v>
      </c>
      <c r="G166" s="30"/>
      <c r="H166" s="25">
        <v>23</v>
      </c>
      <c r="I166" s="26">
        <f t="shared" si="12"/>
        <v>0</v>
      </c>
      <c r="J166" s="27">
        <f t="shared" si="13"/>
        <v>0</v>
      </c>
      <c r="K166" s="27">
        <f t="shared" si="14"/>
        <v>0</v>
      </c>
      <c r="L166" s="27">
        <f t="shared" si="15"/>
        <v>0</v>
      </c>
      <c r="M166" s="32"/>
    </row>
    <row r="167" spans="1:13" ht="12.75" customHeight="1">
      <c r="A167" s="110" t="s">
        <v>197</v>
      </c>
      <c r="B167" s="101" t="s">
        <v>179</v>
      </c>
      <c r="C167" s="101" t="s">
        <v>198</v>
      </c>
      <c r="D167" s="32"/>
      <c r="E167" s="32" t="s">
        <v>52</v>
      </c>
      <c r="F167" s="30">
        <v>20</v>
      </c>
      <c r="G167" s="30"/>
      <c r="H167" s="25">
        <v>23</v>
      </c>
      <c r="I167" s="26">
        <f t="shared" si="12"/>
        <v>0</v>
      </c>
      <c r="J167" s="27">
        <f t="shared" si="13"/>
        <v>0</v>
      </c>
      <c r="K167" s="27">
        <f t="shared" si="14"/>
        <v>0</v>
      </c>
      <c r="L167" s="27">
        <f t="shared" si="15"/>
        <v>0</v>
      </c>
      <c r="M167" s="32"/>
    </row>
    <row r="168" spans="1:13" ht="25.5" customHeight="1">
      <c r="A168" s="29" t="s">
        <v>199</v>
      </c>
      <c r="B168" s="101" t="s">
        <v>179</v>
      </c>
      <c r="C168" s="101" t="s">
        <v>200</v>
      </c>
      <c r="D168" s="32"/>
      <c r="E168" s="32" t="s">
        <v>52</v>
      </c>
      <c r="F168" s="30">
        <v>20</v>
      </c>
      <c r="G168" s="32"/>
      <c r="H168" s="25">
        <v>23</v>
      </c>
      <c r="I168" s="26">
        <f t="shared" si="12"/>
        <v>0</v>
      </c>
      <c r="J168" s="27">
        <f t="shared" si="13"/>
        <v>0</v>
      </c>
      <c r="K168" s="27">
        <f t="shared" si="14"/>
        <v>0</v>
      </c>
      <c r="L168" s="27">
        <f t="shared" si="15"/>
        <v>0</v>
      </c>
      <c r="M168" s="32"/>
    </row>
    <row r="169" spans="1:13" ht="25.5" customHeight="1">
      <c r="A169" s="29" t="s">
        <v>201</v>
      </c>
      <c r="B169" s="127" t="s">
        <v>179</v>
      </c>
      <c r="C169" s="127" t="s">
        <v>202</v>
      </c>
      <c r="D169" s="116"/>
      <c r="E169" s="116" t="s">
        <v>52</v>
      </c>
      <c r="F169" s="28">
        <v>15</v>
      </c>
      <c r="G169" s="28"/>
      <c r="H169" s="25">
        <v>23</v>
      </c>
      <c r="I169" s="26">
        <f t="shared" si="12"/>
        <v>0</v>
      </c>
      <c r="J169" s="27">
        <f t="shared" si="13"/>
        <v>0</v>
      </c>
      <c r="K169" s="27">
        <f t="shared" si="14"/>
        <v>0</v>
      </c>
      <c r="L169" s="27">
        <f t="shared" si="15"/>
        <v>0</v>
      </c>
      <c r="M169" s="116"/>
    </row>
    <row r="170" spans="1:13" ht="12.75" customHeight="1">
      <c r="A170" s="29" t="s">
        <v>203</v>
      </c>
      <c r="B170" s="101" t="s">
        <v>179</v>
      </c>
      <c r="C170" s="101" t="s">
        <v>204</v>
      </c>
      <c r="D170" s="32"/>
      <c r="E170" s="30" t="s">
        <v>90</v>
      </c>
      <c r="F170" s="30">
        <v>4</v>
      </c>
      <c r="G170" s="30"/>
      <c r="H170" s="25">
        <v>23</v>
      </c>
      <c r="I170" s="26">
        <f t="shared" si="12"/>
        <v>0</v>
      </c>
      <c r="J170" s="27">
        <f t="shared" si="13"/>
        <v>0</v>
      </c>
      <c r="K170" s="27">
        <f t="shared" si="14"/>
        <v>0</v>
      </c>
      <c r="L170" s="27">
        <f t="shared" si="15"/>
        <v>0</v>
      </c>
      <c r="M170" s="32"/>
    </row>
    <row r="171" spans="1:13" ht="19.5" customHeight="1">
      <c r="A171" s="32" t="s">
        <v>205</v>
      </c>
      <c r="B171" s="101" t="s">
        <v>179</v>
      </c>
      <c r="C171" s="101" t="s">
        <v>206</v>
      </c>
      <c r="D171" s="32"/>
      <c r="E171" s="30" t="s">
        <v>207</v>
      </c>
      <c r="F171" s="30">
        <v>2</v>
      </c>
      <c r="G171" s="30"/>
      <c r="H171" s="25">
        <v>23</v>
      </c>
      <c r="I171" s="26">
        <f t="shared" si="12"/>
        <v>0</v>
      </c>
      <c r="J171" s="27">
        <f t="shared" si="13"/>
        <v>0</v>
      </c>
      <c r="K171" s="27">
        <f t="shared" si="14"/>
        <v>0</v>
      </c>
      <c r="L171" s="27">
        <f t="shared" si="15"/>
        <v>0</v>
      </c>
      <c r="M171" s="32"/>
    </row>
    <row r="172" spans="1:13" ht="14.25" customHeight="1">
      <c r="A172" s="66"/>
      <c r="B172" s="92"/>
      <c r="C172" s="7"/>
      <c r="D172" s="10"/>
      <c r="E172" s="10"/>
      <c r="F172" s="10"/>
      <c r="G172" s="10"/>
      <c r="H172" s="10"/>
      <c r="I172" s="90" t="s">
        <v>37</v>
      </c>
      <c r="J172" s="90">
        <f>SUM(J127:J171)</f>
        <v>0</v>
      </c>
      <c r="K172" s="90">
        <f>SUM(K127:K171)</f>
        <v>0</v>
      </c>
      <c r="L172" s="90">
        <f>SUM(L127:L171)</f>
        <v>0</v>
      </c>
      <c r="M172" s="10"/>
    </row>
    <row r="173" spans="1:13" ht="14.25" customHeight="1">
      <c r="A173" s="59"/>
      <c r="B173" s="128"/>
      <c r="C173"/>
      <c r="D173"/>
      <c r="E173" s="58"/>
      <c r="F173" s="58"/>
      <c r="G173" s="58"/>
      <c r="H173" s="58"/>
      <c r="I173" s="61"/>
      <c r="J173" s="62"/>
      <c r="K173" s="62"/>
      <c r="L173" s="63"/>
      <c r="M173" s="10"/>
    </row>
    <row r="174" spans="1:13" ht="14.25" customHeight="1">
      <c r="A174" s="59"/>
      <c r="B174" s="128"/>
      <c r="C174" s="12" t="s">
        <v>208</v>
      </c>
      <c r="D174" s="85"/>
      <c r="E174" s="58"/>
      <c r="F174" s="58"/>
      <c r="G174" s="58"/>
      <c r="H174" s="58"/>
      <c r="I174" s="61"/>
      <c r="J174" s="62"/>
      <c r="K174" s="62"/>
      <c r="L174" s="63"/>
      <c r="M174" s="10"/>
    </row>
    <row r="175" spans="1:13" ht="12.75" customHeight="1">
      <c r="A175" s="13">
        <v>1</v>
      </c>
      <c r="B175" s="13">
        <v>2</v>
      </c>
      <c r="C175" s="13">
        <v>3</v>
      </c>
      <c r="D175" s="13">
        <v>4</v>
      </c>
      <c r="E175" s="13">
        <v>5</v>
      </c>
      <c r="F175" s="13">
        <v>6</v>
      </c>
      <c r="G175" s="13">
        <v>7</v>
      </c>
      <c r="H175" s="13">
        <v>8</v>
      </c>
      <c r="I175" s="14">
        <v>9</v>
      </c>
      <c r="J175" s="13">
        <v>10</v>
      </c>
      <c r="K175" s="13">
        <v>11</v>
      </c>
      <c r="L175" s="49">
        <v>12</v>
      </c>
      <c r="M175" s="13">
        <v>13</v>
      </c>
    </row>
    <row r="176" spans="1:13" ht="48.75" customHeight="1">
      <c r="A176" s="43" t="s">
        <v>3</v>
      </c>
      <c r="B176" s="44" t="s">
        <v>4</v>
      </c>
      <c r="C176" s="44" t="s">
        <v>5</v>
      </c>
      <c r="D176" s="44" t="s">
        <v>6</v>
      </c>
      <c r="E176" s="44" t="s">
        <v>7</v>
      </c>
      <c r="F176" s="45" t="s">
        <v>8</v>
      </c>
      <c r="G176" s="18" t="s">
        <v>9</v>
      </c>
      <c r="H176" s="18" t="s">
        <v>10</v>
      </c>
      <c r="I176" s="19" t="s">
        <v>11</v>
      </c>
      <c r="J176" s="18" t="s">
        <v>12</v>
      </c>
      <c r="K176" s="18" t="s">
        <v>13</v>
      </c>
      <c r="L176" s="19" t="s">
        <v>14</v>
      </c>
      <c r="M176" s="20" t="s">
        <v>15</v>
      </c>
    </row>
    <row r="177" spans="1:13" ht="12.75" customHeight="1">
      <c r="A177" s="29" t="s">
        <v>16</v>
      </c>
      <c r="B177" s="129" t="s">
        <v>118</v>
      </c>
      <c r="C177" s="130" t="s">
        <v>209</v>
      </c>
      <c r="D177" s="22"/>
      <c r="E177" s="30" t="s">
        <v>24</v>
      </c>
      <c r="F177" s="30">
        <v>1000</v>
      </c>
      <c r="G177" s="71"/>
      <c r="H177" s="25">
        <v>8</v>
      </c>
      <c r="I177" s="26">
        <f aca="true" t="shared" si="16" ref="I177:I190">G177+((G177*H177)/100)</f>
        <v>0</v>
      </c>
      <c r="J177" s="27">
        <f aca="true" t="shared" si="17" ref="J177:J190">F177*G177</f>
        <v>0</v>
      </c>
      <c r="K177" s="27">
        <f aca="true" t="shared" si="18" ref="K177:K190">(I177-G177)*F177</f>
        <v>0</v>
      </c>
      <c r="L177" s="27">
        <f aca="true" t="shared" si="19" ref="L177:L190">I177*F177</f>
        <v>0</v>
      </c>
      <c r="M177" s="32"/>
    </row>
    <row r="178" spans="1:13" ht="13.5" customHeight="1">
      <c r="A178" s="29" t="s">
        <v>20</v>
      </c>
      <c r="B178" s="129" t="s">
        <v>118</v>
      </c>
      <c r="C178" s="130" t="s">
        <v>210</v>
      </c>
      <c r="D178" s="22"/>
      <c r="E178" s="30" t="s">
        <v>24</v>
      </c>
      <c r="F178" s="34">
        <v>27000</v>
      </c>
      <c r="G178" s="71"/>
      <c r="H178" s="25">
        <v>8</v>
      </c>
      <c r="I178" s="26">
        <f t="shared" si="16"/>
        <v>0</v>
      </c>
      <c r="J178" s="27">
        <f t="shared" si="17"/>
        <v>0</v>
      </c>
      <c r="K178" s="27">
        <f t="shared" si="18"/>
        <v>0</v>
      </c>
      <c r="L178" s="27">
        <f t="shared" si="19"/>
        <v>0</v>
      </c>
      <c r="M178" s="32"/>
    </row>
    <row r="179" spans="1:13" ht="16.5" customHeight="1">
      <c r="A179" s="29" t="s">
        <v>22</v>
      </c>
      <c r="B179" s="29" t="s">
        <v>211</v>
      </c>
      <c r="C179" s="131" t="s">
        <v>212</v>
      </c>
      <c r="D179" s="132"/>
      <c r="E179" s="132" t="s">
        <v>19</v>
      </c>
      <c r="F179" s="133">
        <v>150</v>
      </c>
      <c r="G179" s="76"/>
      <c r="H179" s="25">
        <v>8</v>
      </c>
      <c r="I179" s="26">
        <f t="shared" si="16"/>
        <v>0</v>
      </c>
      <c r="J179" s="27">
        <f t="shared" si="17"/>
        <v>0</v>
      </c>
      <c r="K179" s="27">
        <f t="shared" si="18"/>
        <v>0</v>
      </c>
      <c r="L179" s="27">
        <f t="shared" si="19"/>
        <v>0</v>
      </c>
      <c r="M179" s="125"/>
    </row>
    <row r="180" spans="1:13" ht="14.25" customHeight="1">
      <c r="A180" s="110" t="s">
        <v>25</v>
      </c>
      <c r="B180" s="110" t="s">
        <v>211</v>
      </c>
      <c r="C180" s="131" t="s">
        <v>213</v>
      </c>
      <c r="D180" s="132"/>
      <c r="E180" s="132" t="s">
        <v>19</v>
      </c>
      <c r="F180" s="133">
        <v>300</v>
      </c>
      <c r="G180" s="134"/>
      <c r="H180" s="25">
        <v>8</v>
      </c>
      <c r="I180" s="26">
        <f t="shared" si="16"/>
        <v>0</v>
      </c>
      <c r="J180" s="27">
        <f t="shared" si="17"/>
        <v>0</v>
      </c>
      <c r="K180" s="27">
        <f t="shared" si="18"/>
        <v>0</v>
      </c>
      <c r="L180" s="27">
        <f t="shared" si="19"/>
        <v>0</v>
      </c>
      <c r="M180" s="126"/>
    </row>
    <row r="181" spans="1:13" ht="18" customHeight="1">
      <c r="A181" s="29" t="s">
        <v>27</v>
      </c>
      <c r="B181" s="101" t="s">
        <v>214</v>
      </c>
      <c r="C181" s="135" t="s">
        <v>215</v>
      </c>
      <c r="D181" s="32"/>
      <c r="E181" s="32" t="s">
        <v>52</v>
      </c>
      <c r="F181" s="30">
        <v>100</v>
      </c>
      <c r="G181" s="71"/>
      <c r="H181" s="25">
        <v>8</v>
      </c>
      <c r="I181" s="26">
        <f t="shared" si="16"/>
        <v>0</v>
      </c>
      <c r="J181" s="27">
        <f t="shared" si="17"/>
        <v>0</v>
      </c>
      <c r="K181" s="27">
        <f t="shared" si="18"/>
        <v>0</v>
      </c>
      <c r="L181" s="27">
        <f t="shared" si="19"/>
        <v>0</v>
      </c>
      <c r="M181" s="32"/>
    </row>
    <row r="182" spans="1:13" ht="19.5" customHeight="1">
      <c r="A182" s="29" t="s">
        <v>29</v>
      </c>
      <c r="B182" s="101" t="s">
        <v>216</v>
      </c>
      <c r="C182" s="135" t="s">
        <v>217</v>
      </c>
      <c r="D182" s="101"/>
      <c r="E182" s="32" t="s">
        <v>19</v>
      </c>
      <c r="F182" s="30">
        <v>300</v>
      </c>
      <c r="G182" s="71"/>
      <c r="H182" s="25">
        <v>8</v>
      </c>
      <c r="I182" s="26">
        <f t="shared" si="16"/>
        <v>0</v>
      </c>
      <c r="J182" s="27">
        <f t="shared" si="17"/>
        <v>0</v>
      </c>
      <c r="K182" s="27">
        <f t="shared" si="18"/>
        <v>0</v>
      </c>
      <c r="L182" s="27">
        <f t="shared" si="19"/>
        <v>0</v>
      </c>
      <c r="M182" s="136"/>
    </row>
    <row r="183" spans="1:13" ht="27.75" customHeight="1">
      <c r="A183" s="29" t="s">
        <v>31</v>
      </c>
      <c r="B183" s="101" t="s">
        <v>211</v>
      </c>
      <c r="C183" s="135" t="s">
        <v>218</v>
      </c>
      <c r="D183" s="101"/>
      <c r="E183" s="32" t="s">
        <v>19</v>
      </c>
      <c r="F183" s="30">
        <v>1000</v>
      </c>
      <c r="G183" s="71"/>
      <c r="H183" s="25">
        <v>8</v>
      </c>
      <c r="I183" s="26">
        <f t="shared" si="16"/>
        <v>0</v>
      </c>
      <c r="J183" s="27">
        <f t="shared" si="17"/>
        <v>0</v>
      </c>
      <c r="K183" s="27">
        <f t="shared" si="18"/>
        <v>0</v>
      </c>
      <c r="L183" s="27">
        <f t="shared" si="19"/>
        <v>0</v>
      </c>
      <c r="M183" s="136"/>
    </row>
    <row r="184" spans="1:13" ht="15" customHeight="1">
      <c r="A184" s="29" t="s">
        <v>33</v>
      </c>
      <c r="B184" s="101" t="s">
        <v>211</v>
      </c>
      <c r="C184" s="135" t="s">
        <v>219</v>
      </c>
      <c r="D184" s="101"/>
      <c r="E184" s="32" t="s">
        <v>19</v>
      </c>
      <c r="F184" s="30">
        <v>300</v>
      </c>
      <c r="G184" s="71"/>
      <c r="H184" s="25">
        <v>8</v>
      </c>
      <c r="I184" s="26">
        <f t="shared" si="16"/>
        <v>0</v>
      </c>
      <c r="J184" s="27">
        <f t="shared" si="17"/>
        <v>0</v>
      </c>
      <c r="K184" s="27">
        <f t="shared" si="18"/>
        <v>0</v>
      </c>
      <c r="L184" s="27">
        <f t="shared" si="19"/>
        <v>0</v>
      </c>
      <c r="M184" s="136"/>
    </row>
    <row r="185" spans="1:13" ht="19.5" customHeight="1">
      <c r="A185" s="29" t="s">
        <v>35</v>
      </c>
      <c r="B185" s="22" t="s">
        <v>220</v>
      </c>
      <c r="C185" s="130" t="s">
        <v>221</v>
      </c>
      <c r="D185" s="30"/>
      <c r="E185" s="30" t="s">
        <v>24</v>
      </c>
      <c r="F185" s="30">
        <v>25</v>
      </c>
      <c r="G185" s="71"/>
      <c r="H185" s="25">
        <v>8</v>
      </c>
      <c r="I185" s="26">
        <f t="shared" si="16"/>
        <v>0</v>
      </c>
      <c r="J185" s="27">
        <f t="shared" si="17"/>
        <v>0</v>
      </c>
      <c r="K185" s="27">
        <f t="shared" si="18"/>
        <v>0</v>
      </c>
      <c r="L185" s="137">
        <f t="shared" si="19"/>
        <v>0</v>
      </c>
      <c r="M185" s="32"/>
    </row>
    <row r="186" spans="1:13" ht="27.75" customHeight="1">
      <c r="A186" s="29" t="s">
        <v>55</v>
      </c>
      <c r="B186" s="22" t="s">
        <v>220</v>
      </c>
      <c r="C186" s="130" t="s">
        <v>222</v>
      </c>
      <c r="D186" s="30"/>
      <c r="E186" s="30" t="s">
        <v>24</v>
      </c>
      <c r="F186" s="30">
        <v>100</v>
      </c>
      <c r="G186" s="71"/>
      <c r="H186" s="25">
        <v>8</v>
      </c>
      <c r="I186" s="26">
        <f t="shared" si="16"/>
        <v>0</v>
      </c>
      <c r="J186" s="27">
        <f t="shared" si="17"/>
        <v>0</v>
      </c>
      <c r="K186" s="27">
        <f t="shared" si="18"/>
        <v>0</v>
      </c>
      <c r="L186" s="137">
        <f t="shared" si="19"/>
        <v>0</v>
      </c>
      <c r="M186" s="32"/>
    </row>
    <row r="187" spans="1:13" ht="29.25" customHeight="1">
      <c r="A187" s="29" t="s">
        <v>57</v>
      </c>
      <c r="B187" s="22" t="s">
        <v>220</v>
      </c>
      <c r="C187" s="130" t="s">
        <v>223</v>
      </c>
      <c r="D187" s="30"/>
      <c r="E187" s="30" t="s">
        <v>24</v>
      </c>
      <c r="F187" s="30">
        <v>50</v>
      </c>
      <c r="G187" s="71"/>
      <c r="H187" s="25">
        <v>8</v>
      </c>
      <c r="I187" s="26">
        <f t="shared" si="16"/>
        <v>0</v>
      </c>
      <c r="J187" s="27">
        <f t="shared" si="17"/>
        <v>0</v>
      </c>
      <c r="K187" s="27">
        <f t="shared" si="18"/>
        <v>0</v>
      </c>
      <c r="L187" s="137">
        <f t="shared" si="19"/>
        <v>0</v>
      </c>
      <c r="M187" s="32"/>
    </row>
    <row r="188" spans="1:13" ht="14.25" customHeight="1">
      <c r="A188" s="138" t="s">
        <v>60</v>
      </c>
      <c r="B188" s="22" t="s">
        <v>224</v>
      </c>
      <c r="C188" s="130" t="s">
        <v>225</v>
      </c>
      <c r="D188" s="30"/>
      <c r="E188" s="30" t="s">
        <v>24</v>
      </c>
      <c r="F188" s="139">
        <v>1500</v>
      </c>
      <c r="G188" s="71"/>
      <c r="H188" s="25">
        <v>8</v>
      </c>
      <c r="I188" s="26">
        <f t="shared" si="16"/>
        <v>0</v>
      </c>
      <c r="J188" s="27">
        <f t="shared" si="17"/>
        <v>0</v>
      </c>
      <c r="K188" s="27">
        <f t="shared" si="18"/>
        <v>0</v>
      </c>
      <c r="L188" s="27">
        <f t="shared" si="19"/>
        <v>0</v>
      </c>
      <c r="M188" s="32"/>
    </row>
    <row r="189" spans="1:13" ht="14.25" customHeight="1">
      <c r="A189" s="138" t="s">
        <v>62</v>
      </c>
      <c r="B189" s="22" t="s">
        <v>17</v>
      </c>
      <c r="C189" s="130" t="s">
        <v>226</v>
      </c>
      <c r="D189" s="29"/>
      <c r="E189" s="29" t="s">
        <v>90</v>
      </c>
      <c r="F189" s="30">
        <v>30</v>
      </c>
      <c r="G189" s="71"/>
      <c r="H189" s="25">
        <v>8</v>
      </c>
      <c r="I189" s="26">
        <f t="shared" si="16"/>
        <v>0</v>
      </c>
      <c r="J189" s="27">
        <f t="shared" si="17"/>
        <v>0</v>
      </c>
      <c r="K189" s="27">
        <f t="shared" si="18"/>
        <v>0</v>
      </c>
      <c r="L189" s="27">
        <f t="shared" si="19"/>
        <v>0</v>
      </c>
      <c r="M189" s="32"/>
    </row>
    <row r="190" spans="1:13" ht="36" customHeight="1">
      <c r="A190" s="138" t="s">
        <v>64</v>
      </c>
      <c r="B190" s="22" t="s">
        <v>227</v>
      </c>
      <c r="C190" s="95" t="s">
        <v>228</v>
      </c>
      <c r="D190" s="29"/>
      <c r="E190" s="29" t="s">
        <v>24</v>
      </c>
      <c r="F190" s="139">
        <v>7000</v>
      </c>
      <c r="G190" s="71"/>
      <c r="H190" s="25">
        <v>8</v>
      </c>
      <c r="I190" s="26">
        <f t="shared" si="16"/>
        <v>0</v>
      </c>
      <c r="J190" s="27">
        <f t="shared" si="17"/>
        <v>0</v>
      </c>
      <c r="K190" s="27">
        <f t="shared" si="18"/>
        <v>0</v>
      </c>
      <c r="L190" s="27">
        <f t="shared" si="19"/>
        <v>0</v>
      </c>
      <c r="M190" s="32"/>
    </row>
    <row r="191" spans="1:13" ht="14.25" customHeight="1">
      <c r="A191" s="66"/>
      <c r="B191"/>
      <c r="C191"/>
      <c r="D191"/>
      <c r="E191"/>
      <c r="F191"/>
      <c r="G191"/>
      <c r="H191"/>
      <c r="I191" s="90" t="s">
        <v>37</v>
      </c>
      <c r="J191" s="90">
        <f>SUM(J177:J190)</f>
        <v>0</v>
      </c>
      <c r="K191" s="90">
        <f>SUM(K177:K190)</f>
        <v>0</v>
      </c>
      <c r="L191" s="90">
        <f>SUM(L177:L190)</f>
        <v>0</v>
      </c>
      <c r="M191" s="10"/>
    </row>
    <row r="192" spans="3:12" ht="14.25" customHeight="1">
      <c r="C192"/>
      <c r="I192"/>
      <c r="J192"/>
      <c r="K192"/>
      <c r="L192"/>
    </row>
    <row r="193" spans="2:12" ht="14.25" customHeight="1">
      <c r="B193"/>
      <c r="C193"/>
      <c r="D193"/>
      <c r="E193"/>
      <c r="F193"/>
      <c r="G193"/>
      <c r="H193"/>
      <c r="I193"/>
      <c r="J193"/>
      <c r="K193"/>
      <c r="L193"/>
    </row>
    <row r="194" spans="3:12" ht="14.25" customHeight="1">
      <c r="C194"/>
      <c r="I194"/>
      <c r="J194"/>
      <c r="K194"/>
      <c r="L194"/>
    </row>
    <row r="195" spans="3:12" ht="14.25" customHeight="1">
      <c r="C195" s="12" t="s">
        <v>229</v>
      </c>
      <c r="D195" s="67"/>
      <c r="I195"/>
      <c r="J195"/>
      <c r="K195"/>
      <c r="L195"/>
    </row>
    <row r="196" spans="1:13" ht="12.75" customHeight="1">
      <c r="A196" s="13">
        <v>1</v>
      </c>
      <c r="B196" s="13">
        <v>2</v>
      </c>
      <c r="C196" s="13">
        <v>3</v>
      </c>
      <c r="D196" s="13">
        <v>4</v>
      </c>
      <c r="E196" s="13">
        <v>5</v>
      </c>
      <c r="F196" s="13">
        <v>6</v>
      </c>
      <c r="G196" s="13">
        <v>7</v>
      </c>
      <c r="H196" s="13">
        <v>8</v>
      </c>
      <c r="I196" s="14">
        <v>9</v>
      </c>
      <c r="J196" s="13">
        <v>10</v>
      </c>
      <c r="K196" s="13">
        <v>11</v>
      </c>
      <c r="L196" s="49">
        <v>12</v>
      </c>
      <c r="M196" s="13">
        <v>13</v>
      </c>
    </row>
    <row r="197" spans="1:13" ht="51" customHeight="1">
      <c r="A197" s="43" t="s">
        <v>3</v>
      </c>
      <c r="B197" s="44" t="s">
        <v>4</v>
      </c>
      <c r="C197" s="44" t="s">
        <v>5</v>
      </c>
      <c r="D197" s="44" t="s">
        <v>6</v>
      </c>
      <c r="E197" s="44" t="s">
        <v>7</v>
      </c>
      <c r="F197" s="45" t="s">
        <v>8</v>
      </c>
      <c r="G197" s="18" t="s">
        <v>9</v>
      </c>
      <c r="H197" s="18" t="s">
        <v>10</v>
      </c>
      <c r="I197" s="19" t="s">
        <v>11</v>
      </c>
      <c r="J197" s="18" t="s">
        <v>12</v>
      </c>
      <c r="K197" s="18" t="s">
        <v>13</v>
      </c>
      <c r="L197" s="19" t="s">
        <v>14</v>
      </c>
      <c r="M197" s="20" t="s">
        <v>15</v>
      </c>
    </row>
    <row r="198" spans="1:13" ht="16.5" customHeight="1">
      <c r="A198" s="29" t="s">
        <v>16</v>
      </c>
      <c r="B198" s="101" t="s">
        <v>230</v>
      </c>
      <c r="C198" s="101" t="s">
        <v>231</v>
      </c>
      <c r="D198" s="32"/>
      <c r="E198" s="32" t="s">
        <v>232</v>
      </c>
      <c r="F198" s="30">
        <v>1500</v>
      </c>
      <c r="G198" s="100"/>
      <c r="H198" s="25">
        <v>8</v>
      </c>
      <c r="I198" s="26">
        <f aca="true" t="shared" si="20" ref="I198:I213">G198+((G198*H198)/100)</f>
        <v>0</v>
      </c>
      <c r="J198" s="27">
        <f aca="true" t="shared" si="21" ref="J198:J213">F198*G198</f>
        <v>0</v>
      </c>
      <c r="K198" s="27">
        <f aca="true" t="shared" si="22" ref="K198:K213">(I198-G198)*F198</f>
        <v>0</v>
      </c>
      <c r="L198" s="27">
        <f aca="true" t="shared" si="23" ref="L198:L213">I198*F198</f>
        <v>0</v>
      </c>
      <c r="M198" s="32"/>
    </row>
    <row r="199" spans="1:13" ht="30" customHeight="1">
      <c r="A199" s="29" t="s">
        <v>20</v>
      </c>
      <c r="B199" s="22" t="s">
        <v>233</v>
      </c>
      <c r="C199" s="22" t="s">
        <v>234</v>
      </c>
      <c r="D199" s="30"/>
      <c r="E199" s="30" t="s">
        <v>232</v>
      </c>
      <c r="F199" s="30">
        <v>2916</v>
      </c>
      <c r="G199" s="30"/>
      <c r="H199" s="25">
        <v>8</v>
      </c>
      <c r="I199" s="26">
        <f t="shared" si="20"/>
        <v>0</v>
      </c>
      <c r="J199" s="27">
        <f t="shared" si="21"/>
        <v>0</v>
      </c>
      <c r="K199" s="27">
        <f t="shared" si="22"/>
        <v>0</v>
      </c>
      <c r="L199" s="27">
        <f t="shared" si="23"/>
        <v>0</v>
      </c>
      <c r="M199" s="32"/>
    </row>
    <row r="200" spans="1:13" ht="16.5" customHeight="1">
      <c r="A200" s="29" t="s">
        <v>22</v>
      </c>
      <c r="B200" s="22" t="s">
        <v>233</v>
      </c>
      <c r="C200" s="22" t="s">
        <v>235</v>
      </c>
      <c r="D200" s="30"/>
      <c r="E200" s="30" t="s">
        <v>232</v>
      </c>
      <c r="F200" s="30">
        <v>5000</v>
      </c>
      <c r="G200" s="30"/>
      <c r="H200" s="25">
        <v>8</v>
      </c>
      <c r="I200" s="26">
        <f t="shared" si="20"/>
        <v>0</v>
      </c>
      <c r="J200" s="27">
        <f t="shared" si="21"/>
        <v>0</v>
      </c>
      <c r="K200" s="27">
        <f t="shared" si="22"/>
        <v>0</v>
      </c>
      <c r="L200" s="27">
        <f t="shared" si="23"/>
        <v>0</v>
      </c>
      <c r="M200" s="32"/>
    </row>
    <row r="201" spans="1:13" ht="16.5" customHeight="1">
      <c r="A201" s="29" t="s">
        <v>25</v>
      </c>
      <c r="B201" s="22" t="s">
        <v>233</v>
      </c>
      <c r="C201" s="22" t="s">
        <v>236</v>
      </c>
      <c r="D201" s="30"/>
      <c r="E201" s="30" t="s">
        <v>232</v>
      </c>
      <c r="F201" s="30">
        <v>500</v>
      </c>
      <c r="G201" s="30"/>
      <c r="H201" s="25">
        <v>8</v>
      </c>
      <c r="I201" s="26">
        <f t="shared" si="20"/>
        <v>0</v>
      </c>
      <c r="J201" s="27">
        <f t="shared" si="21"/>
        <v>0</v>
      </c>
      <c r="K201" s="27">
        <f t="shared" si="22"/>
        <v>0</v>
      </c>
      <c r="L201" s="27">
        <f t="shared" si="23"/>
        <v>0</v>
      </c>
      <c r="M201" s="32"/>
    </row>
    <row r="202" spans="1:13" ht="16.5" customHeight="1">
      <c r="A202" s="29" t="s">
        <v>27</v>
      </c>
      <c r="B202" s="22" t="s">
        <v>233</v>
      </c>
      <c r="C202" s="22" t="s">
        <v>237</v>
      </c>
      <c r="D202" s="30"/>
      <c r="E202" s="30" t="s">
        <v>232</v>
      </c>
      <c r="F202" s="30">
        <v>400</v>
      </c>
      <c r="G202" s="30"/>
      <c r="H202" s="25">
        <v>8</v>
      </c>
      <c r="I202" s="26">
        <f t="shared" si="20"/>
        <v>0</v>
      </c>
      <c r="J202" s="27">
        <f t="shared" si="21"/>
        <v>0</v>
      </c>
      <c r="K202" s="27">
        <f t="shared" si="22"/>
        <v>0</v>
      </c>
      <c r="L202" s="27">
        <f t="shared" si="23"/>
        <v>0</v>
      </c>
      <c r="M202" s="32"/>
    </row>
    <row r="203" spans="1:13" ht="25.5" customHeight="1">
      <c r="A203" s="29" t="s">
        <v>29</v>
      </c>
      <c r="B203" s="22" t="s">
        <v>233</v>
      </c>
      <c r="C203" s="22" t="s">
        <v>238</v>
      </c>
      <c r="D203" s="30"/>
      <c r="E203" s="30" t="s">
        <v>232</v>
      </c>
      <c r="F203" s="30">
        <v>600</v>
      </c>
      <c r="G203" s="30"/>
      <c r="H203" s="25">
        <v>8</v>
      </c>
      <c r="I203" s="26">
        <f t="shared" si="20"/>
        <v>0</v>
      </c>
      <c r="J203" s="27">
        <f t="shared" si="21"/>
        <v>0</v>
      </c>
      <c r="K203" s="27">
        <f t="shared" si="22"/>
        <v>0</v>
      </c>
      <c r="L203" s="27">
        <f t="shared" si="23"/>
        <v>0</v>
      </c>
      <c r="M203" s="32"/>
    </row>
    <row r="204" spans="1:256" s="10" customFormat="1" ht="25.5" customHeight="1">
      <c r="A204" s="29" t="s">
        <v>31</v>
      </c>
      <c r="B204" s="22" t="s">
        <v>233</v>
      </c>
      <c r="C204" s="22" t="s">
        <v>239</v>
      </c>
      <c r="D204" s="30"/>
      <c r="E204" s="30" t="s">
        <v>232</v>
      </c>
      <c r="F204" s="30">
        <v>150</v>
      </c>
      <c r="G204" s="30"/>
      <c r="H204" s="25">
        <v>8</v>
      </c>
      <c r="I204" s="26">
        <f t="shared" si="20"/>
        <v>0</v>
      </c>
      <c r="J204" s="27">
        <f t="shared" si="21"/>
        <v>0</v>
      </c>
      <c r="K204" s="27">
        <f t="shared" si="22"/>
        <v>0</v>
      </c>
      <c r="L204" s="27">
        <f t="shared" si="23"/>
        <v>0</v>
      </c>
      <c r="M204" s="3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1:256" s="10" customFormat="1" ht="25.5" customHeight="1">
      <c r="A205" s="29" t="s">
        <v>33</v>
      </c>
      <c r="B205" s="22" t="s">
        <v>233</v>
      </c>
      <c r="C205" s="22" t="s">
        <v>240</v>
      </c>
      <c r="D205" s="30"/>
      <c r="E205" s="30" t="s">
        <v>232</v>
      </c>
      <c r="F205" s="30">
        <v>150</v>
      </c>
      <c r="G205" s="30"/>
      <c r="H205" s="25">
        <v>8</v>
      </c>
      <c r="I205" s="26">
        <f t="shared" si="20"/>
        <v>0</v>
      </c>
      <c r="J205" s="27">
        <f t="shared" si="21"/>
        <v>0</v>
      </c>
      <c r="K205" s="27">
        <f t="shared" si="22"/>
        <v>0</v>
      </c>
      <c r="L205" s="27">
        <f t="shared" si="23"/>
        <v>0</v>
      </c>
      <c r="M205" s="3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1:256" s="10" customFormat="1" ht="25.5" customHeight="1">
      <c r="A206" s="29" t="s">
        <v>35</v>
      </c>
      <c r="B206" s="22" t="s">
        <v>233</v>
      </c>
      <c r="C206" s="22" t="s">
        <v>241</v>
      </c>
      <c r="D206" s="30"/>
      <c r="E206" s="30" t="s">
        <v>232</v>
      </c>
      <c r="F206" s="30">
        <v>150</v>
      </c>
      <c r="G206" s="30"/>
      <c r="H206" s="25">
        <v>8</v>
      </c>
      <c r="I206" s="26">
        <f t="shared" si="20"/>
        <v>0</v>
      </c>
      <c r="J206" s="27">
        <f t="shared" si="21"/>
        <v>0</v>
      </c>
      <c r="K206" s="27">
        <f t="shared" si="22"/>
        <v>0</v>
      </c>
      <c r="L206" s="27">
        <f t="shared" si="23"/>
        <v>0</v>
      </c>
      <c r="M206" s="3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1:256" s="10" customFormat="1" ht="25.5" customHeight="1">
      <c r="A207" s="140" t="s">
        <v>55</v>
      </c>
      <c r="B207" s="22" t="s">
        <v>233</v>
      </c>
      <c r="C207" s="22" t="s">
        <v>242</v>
      </c>
      <c r="D207" s="30"/>
      <c r="E207" s="30" t="s">
        <v>232</v>
      </c>
      <c r="F207" s="30">
        <v>150</v>
      </c>
      <c r="G207" s="30"/>
      <c r="H207" s="25">
        <v>8</v>
      </c>
      <c r="I207" s="26">
        <f t="shared" si="20"/>
        <v>0</v>
      </c>
      <c r="J207" s="27">
        <f t="shared" si="21"/>
        <v>0</v>
      </c>
      <c r="K207" s="27">
        <f t="shared" si="22"/>
        <v>0</v>
      </c>
      <c r="L207" s="27">
        <f t="shared" si="23"/>
        <v>0</v>
      </c>
      <c r="M207" s="3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1:256" s="10" customFormat="1" ht="25.5" customHeight="1">
      <c r="A208" s="29" t="s">
        <v>57</v>
      </c>
      <c r="B208" s="22" t="s">
        <v>233</v>
      </c>
      <c r="C208" s="22" t="s">
        <v>243</v>
      </c>
      <c r="D208" s="30"/>
      <c r="E208" s="30" t="s">
        <v>232</v>
      </c>
      <c r="F208" s="30">
        <v>150</v>
      </c>
      <c r="G208" s="30"/>
      <c r="H208" s="25">
        <v>8</v>
      </c>
      <c r="I208" s="26">
        <f t="shared" si="20"/>
        <v>0</v>
      </c>
      <c r="J208" s="27">
        <f t="shared" si="21"/>
        <v>0</v>
      </c>
      <c r="K208" s="27">
        <f t="shared" si="22"/>
        <v>0</v>
      </c>
      <c r="L208" s="27">
        <f t="shared" si="23"/>
        <v>0</v>
      </c>
      <c r="M208" s="3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pans="1:256" s="10" customFormat="1" ht="12.75" customHeight="1">
      <c r="A209" s="29" t="s">
        <v>60</v>
      </c>
      <c r="B209" s="22" t="s">
        <v>233</v>
      </c>
      <c r="C209" s="22" t="s">
        <v>244</v>
      </c>
      <c r="D209" s="30"/>
      <c r="E209" s="30" t="s">
        <v>232</v>
      </c>
      <c r="F209" s="30">
        <v>150</v>
      </c>
      <c r="G209" s="30"/>
      <c r="H209" s="25">
        <v>8</v>
      </c>
      <c r="I209" s="26">
        <f t="shared" si="20"/>
        <v>0</v>
      </c>
      <c r="J209" s="27">
        <f t="shared" si="21"/>
        <v>0</v>
      </c>
      <c r="K209" s="27">
        <f t="shared" si="22"/>
        <v>0</v>
      </c>
      <c r="L209" s="27">
        <f t="shared" si="23"/>
        <v>0</v>
      </c>
      <c r="M209" s="3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1:256" s="10" customFormat="1" ht="12.75" customHeight="1">
      <c r="A210" s="29" t="s">
        <v>62</v>
      </c>
      <c r="B210" s="22" t="s">
        <v>233</v>
      </c>
      <c r="C210" s="22" t="s">
        <v>245</v>
      </c>
      <c r="D210" s="30"/>
      <c r="E210" s="30" t="s">
        <v>232</v>
      </c>
      <c r="F210" s="30">
        <v>150</v>
      </c>
      <c r="G210" s="30"/>
      <c r="H210" s="25">
        <v>8</v>
      </c>
      <c r="I210" s="26">
        <f t="shared" si="20"/>
        <v>0</v>
      </c>
      <c r="J210" s="27">
        <f t="shared" si="21"/>
        <v>0</v>
      </c>
      <c r="K210" s="27">
        <f t="shared" si="22"/>
        <v>0</v>
      </c>
      <c r="L210" s="27">
        <f t="shared" si="23"/>
        <v>0</v>
      </c>
      <c r="M210" s="3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</row>
    <row r="211" spans="1:256" s="10" customFormat="1" ht="12.75" customHeight="1">
      <c r="A211" s="29" t="s">
        <v>64</v>
      </c>
      <c r="B211" s="22" t="s">
        <v>233</v>
      </c>
      <c r="C211" s="22" t="s">
        <v>246</v>
      </c>
      <c r="D211" s="30"/>
      <c r="E211" s="30" t="s">
        <v>232</v>
      </c>
      <c r="F211" s="30">
        <v>150</v>
      </c>
      <c r="G211" s="30"/>
      <c r="H211" s="25">
        <v>8</v>
      </c>
      <c r="I211" s="26">
        <f t="shared" si="20"/>
        <v>0</v>
      </c>
      <c r="J211" s="27">
        <f t="shared" si="21"/>
        <v>0</v>
      </c>
      <c r="K211" s="27">
        <f t="shared" si="22"/>
        <v>0</v>
      </c>
      <c r="L211" s="27">
        <f t="shared" si="23"/>
        <v>0</v>
      </c>
      <c r="M211" s="3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</row>
    <row r="212" spans="1:13" ht="12.75" customHeight="1">
      <c r="A212" s="29" t="s">
        <v>66</v>
      </c>
      <c r="B212" s="22" t="s">
        <v>233</v>
      </c>
      <c r="C212" s="22" t="s">
        <v>247</v>
      </c>
      <c r="D212" s="30"/>
      <c r="E212" s="30" t="s">
        <v>232</v>
      </c>
      <c r="F212" s="30">
        <v>150</v>
      </c>
      <c r="G212" s="30"/>
      <c r="H212" s="25">
        <v>8</v>
      </c>
      <c r="I212" s="26">
        <f t="shared" si="20"/>
        <v>0</v>
      </c>
      <c r="J212" s="27">
        <f t="shared" si="21"/>
        <v>0</v>
      </c>
      <c r="K212" s="27">
        <f t="shared" si="22"/>
        <v>0</v>
      </c>
      <c r="L212" s="27">
        <f t="shared" si="23"/>
        <v>0</v>
      </c>
      <c r="M212" s="32"/>
    </row>
    <row r="213" spans="1:13" ht="15.75" customHeight="1">
      <c r="A213" s="29" t="s">
        <v>68</v>
      </c>
      <c r="B213" s="22" t="s">
        <v>233</v>
      </c>
      <c r="C213" s="22" t="s">
        <v>248</v>
      </c>
      <c r="D213" s="30"/>
      <c r="E213" s="30" t="s">
        <v>232</v>
      </c>
      <c r="F213" s="30">
        <v>1000</v>
      </c>
      <c r="G213" s="30"/>
      <c r="H213" s="25">
        <v>8</v>
      </c>
      <c r="I213" s="26">
        <f t="shared" si="20"/>
        <v>0</v>
      </c>
      <c r="J213" s="27">
        <f t="shared" si="21"/>
        <v>0</v>
      </c>
      <c r="K213" s="27">
        <f t="shared" si="22"/>
        <v>0</v>
      </c>
      <c r="L213" s="27">
        <f t="shared" si="23"/>
        <v>0</v>
      </c>
      <c r="M213" s="32"/>
    </row>
    <row r="214" spans="1:13" ht="14.25" customHeight="1">
      <c r="A214" s="66"/>
      <c r="B214" s="92"/>
      <c r="C214" s="7"/>
      <c r="D214" s="10"/>
      <c r="E214" s="10"/>
      <c r="F214" s="10"/>
      <c r="G214" s="10"/>
      <c r="H214" s="10"/>
      <c r="I214" s="90" t="s">
        <v>37</v>
      </c>
      <c r="J214" s="84">
        <f>SUM(J198:J213)</f>
        <v>0</v>
      </c>
      <c r="K214" s="84">
        <f>SUM(K198:K213)</f>
        <v>0</v>
      </c>
      <c r="L214" s="84">
        <f>SUM(L198:L213)</f>
        <v>0</v>
      </c>
      <c r="M214" s="10"/>
    </row>
    <row r="215" spans="2:12" ht="12.75" customHeight="1">
      <c r="B215"/>
      <c r="C215"/>
      <c r="D215"/>
      <c r="E215"/>
      <c r="F215"/>
      <c r="G215"/>
      <c r="H215"/>
      <c r="I215"/>
      <c r="J215"/>
      <c r="K215"/>
      <c r="L215"/>
    </row>
    <row r="216" spans="1:13" ht="14.25" customHeight="1">
      <c r="A216" s="59"/>
      <c r="B216" s="7"/>
      <c r="C216" s="12" t="s">
        <v>249</v>
      </c>
      <c r="D216" s="85"/>
      <c r="E216" s="10"/>
      <c r="F216" s="58"/>
      <c r="G216" s="58"/>
      <c r="H216" s="10"/>
      <c r="I216" s="61"/>
      <c r="J216" s="62"/>
      <c r="K216" s="62"/>
      <c r="L216" s="63"/>
      <c r="M216" s="10"/>
    </row>
    <row r="217" spans="1:13" ht="12.75" customHeight="1">
      <c r="A217" s="13">
        <v>1</v>
      </c>
      <c r="B217" s="13">
        <v>2</v>
      </c>
      <c r="C217" s="13">
        <v>3</v>
      </c>
      <c r="D217" s="13">
        <v>4</v>
      </c>
      <c r="E217" s="13">
        <v>5</v>
      </c>
      <c r="F217" s="13">
        <v>6</v>
      </c>
      <c r="G217" s="13">
        <v>7</v>
      </c>
      <c r="H217" s="13">
        <v>8</v>
      </c>
      <c r="I217" s="14">
        <v>9</v>
      </c>
      <c r="J217" s="13">
        <v>10</v>
      </c>
      <c r="K217" s="13">
        <v>11</v>
      </c>
      <c r="L217" s="49">
        <v>12</v>
      </c>
      <c r="M217" s="13">
        <v>13</v>
      </c>
    </row>
    <row r="218" spans="1:13" ht="48.75" customHeight="1">
      <c r="A218" s="43" t="s">
        <v>3</v>
      </c>
      <c r="B218" s="16" t="s">
        <v>4</v>
      </c>
      <c r="C218" s="16" t="s">
        <v>5</v>
      </c>
      <c r="D218" s="16" t="s">
        <v>6</v>
      </c>
      <c r="E218" s="16" t="s">
        <v>7</v>
      </c>
      <c r="F218" s="17" t="s">
        <v>8</v>
      </c>
      <c r="G218" s="106" t="s">
        <v>9</v>
      </c>
      <c r="H218" s="18" t="s">
        <v>10</v>
      </c>
      <c r="I218" s="19" t="s">
        <v>11</v>
      </c>
      <c r="J218" s="18" t="s">
        <v>12</v>
      </c>
      <c r="K218" s="18" t="s">
        <v>13</v>
      </c>
      <c r="L218" s="19" t="s">
        <v>14</v>
      </c>
      <c r="M218" s="20" t="s">
        <v>15</v>
      </c>
    </row>
    <row r="219" spans="1:13" ht="14.25" customHeight="1">
      <c r="A219" s="69" t="s">
        <v>16</v>
      </c>
      <c r="B219" s="101" t="s">
        <v>250</v>
      </c>
      <c r="C219" s="101" t="s">
        <v>251</v>
      </c>
      <c r="D219" s="32"/>
      <c r="E219" s="32" t="s">
        <v>52</v>
      </c>
      <c r="F219" s="30">
        <v>10</v>
      </c>
      <c r="G219" s="141"/>
      <c r="H219" s="142">
        <v>8</v>
      </c>
      <c r="I219" s="26">
        <f aca="true" t="shared" si="24" ref="I219:I273">G219+((G219*H219)/100)</f>
        <v>0</v>
      </c>
      <c r="J219" s="27">
        <f aca="true" t="shared" si="25" ref="J219:J273">F219*G219</f>
        <v>0</v>
      </c>
      <c r="K219" s="27">
        <f aca="true" t="shared" si="26" ref="K219:K273">(I219-G219)*F219</f>
        <v>0</v>
      </c>
      <c r="L219" s="27">
        <f aca="true" t="shared" si="27" ref="L219:L273">I219*F219</f>
        <v>0</v>
      </c>
      <c r="M219" s="143"/>
    </row>
    <row r="220" spans="1:13" ht="27" customHeight="1">
      <c r="A220" s="69" t="s">
        <v>20</v>
      </c>
      <c r="B220" s="22" t="s">
        <v>252</v>
      </c>
      <c r="C220" s="144" t="s">
        <v>253</v>
      </c>
      <c r="D220" s="32"/>
      <c r="E220" s="32" t="s">
        <v>52</v>
      </c>
      <c r="F220" s="30">
        <v>10</v>
      </c>
      <c r="G220" s="141"/>
      <c r="H220" s="142">
        <v>8</v>
      </c>
      <c r="I220" s="26">
        <f t="shared" si="24"/>
        <v>0</v>
      </c>
      <c r="J220" s="27">
        <f t="shared" si="25"/>
        <v>0</v>
      </c>
      <c r="K220" s="27">
        <f t="shared" si="26"/>
        <v>0</v>
      </c>
      <c r="L220" s="27">
        <f t="shared" si="27"/>
        <v>0</v>
      </c>
      <c r="M220" s="143"/>
    </row>
    <row r="221" spans="1:136" ht="14.25" customHeight="1">
      <c r="A221" s="69" t="s">
        <v>22</v>
      </c>
      <c r="B221" s="22" t="s">
        <v>254</v>
      </c>
      <c r="C221" s="101" t="s">
        <v>255</v>
      </c>
      <c r="D221" s="32"/>
      <c r="E221" s="32" t="s">
        <v>52</v>
      </c>
      <c r="F221" s="30">
        <v>12</v>
      </c>
      <c r="G221" s="141"/>
      <c r="H221" s="142">
        <v>8</v>
      </c>
      <c r="I221" s="26">
        <f t="shared" si="24"/>
        <v>0</v>
      </c>
      <c r="J221" s="27">
        <f t="shared" si="25"/>
        <v>0</v>
      </c>
      <c r="K221" s="27">
        <f t="shared" si="26"/>
        <v>0</v>
      </c>
      <c r="L221" s="27">
        <f t="shared" si="27"/>
        <v>0</v>
      </c>
      <c r="M221" s="143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</row>
    <row r="222" spans="1:136" ht="14.25" customHeight="1">
      <c r="A222" s="69" t="s">
        <v>25</v>
      </c>
      <c r="B222" s="101" t="s">
        <v>230</v>
      </c>
      <c r="C222" s="145" t="s">
        <v>256</v>
      </c>
      <c r="D222" s="32"/>
      <c r="E222" s="32" t="s">
        <v>52</v>
      </c>
      <c r="F222" s="30">
        <v>50</v>
      </c>
      <c r="G222" s="146"/>
      <c r="H222" s="25">
        <v>8</v>
      </c>
      <c r="I222" s="26">
        <f t="shared" si="24"/>
        <v>0</v>
      </c>
      <c r="J222" s="27">
        <f t="shared" si="25"/>
        <v>0</v>
      </c>
      <c r="K222" s="27">
        <f t="shared" si="26"/>
        <v>0</v>
      </c>
      <c r="L222" s="27">
        <f t="shared" si="27"/>
        <v>0</v>
      </c>
      <c r="M222" s="51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</row>
    <row r="223" spans="1:136" ht="12.75" customHeight="1">
      <c r="A223" s="69" t="s">
        <v>27</v>
      </c>
      <c r="B223" s="147" t="s">
        <v>257</v>
      </c>
      <c r="C223" s="145" t="s">
        <v>258</v>
      </c>
      <c r="D223" s="136"/>
      <c r="E223" s="136" t="s">
        <v>52</v>
      </c>
      <c r="F223" s="136">
        <v>90</v>
      </c>
      <c r="G223" s="148"/>
      <c r="H223" s="25">
        <v>8</v>
      </c>
      <c r="I223" s="26">
        <f t="shared" si="24"/>
        <v>0</v>
      </c>
      <c r="J223" s="27">
        <f t="shared" si="25"/>
        <v>0</v>
      </c>
      <c r="K223" s="27">
        <f t="shared" si="26"/>
        <v>0</v>
      </c>
      <c r="L223" s="27">
        <f t="shared" si="27"/>
        <v>0</v>
      </c>
      <c r="M223" s="136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</row>
    <row r="224" spans="1:136" ht="12.75" customHeight="1">
      <c r="A224" s="69" t="s">
        <v>29</v>
      </c>
      <c r="B224" s="147" t="s">
        <v>257</v>
      </c>
      <c r="C224" s="145" t="s">
        <v>259</v>
      </c>
      <c r="D224" s="136"/>
      <c r="E224" s="136" t="s">
        <v>52</v>
      </c>
      <c r="F224" s="136">
        <v>90</v>
      </c>
      <c r="G224" s="148"/>
      <c r="H224" s="25">
        <v>8</v>
      </c>
      <c r="I224" s="26">
        <f t="shared" si="24"/>
        <v>0</v>
      </c>
      <c r="J224" s="27">
        <f t="shared" si="25"/>
        <v>0</v>
      </c>
      <c r="K224" s="27">
        <f t="shared" si="26"/>
        <v>0</v>
      </c>
      <c r="L224" s="27">
        <f t="shared" si="27"/>
        <v>0</v>
      </c>
      <c r="M224" s="136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</row>
    <row r="225" spans="1:136" ht="27.75" customHeight="1">
      <c r="A225" s="69" t="s">
        <v>31</v>
      </c>
      <c r="B225" s="101" t="s">
        <v>85</v>
      </c>
      <c r="C225" s="149" t="s">
        <v>260</v>
      </c>
      <c r="D225" s="22"/>
      <c r="E225" s="30" t="s">
        <v>52</v>
      </c>
      <c r="F225" s="30">
        <v>15</v>
      </c>
      <c r="G225" s="150"/>
      <c r="H225" s="25">
        <v>8</v>
      </c>
      <c r="I225" s="26">
        <f t="shared" si="24"/>
        <v>0</v>
      </c>
      <c r="J225" s="27">
        <f t="shared" si="25"/>
        <v>0</v>
      </c>
      <c r="K225" s="27">
        <f t="shared" si="26"/>
        <v>0</v>
      </c>
      <c r="L225" s="27">
        <f t="shared" si="27"/>
        <v>0</v>
      </c>
      <c r="M225" s="80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</row>
    <row r="226" spans="1:136" ht="45.75" customHeight="1">
      <c r="A226" s="69" t="s">
        <v>33</v>
      </c>
      <c r="B226" s="101" t="s">
        <v>85</v>
      </c>
      <c r="C226" s="149" t="s">
        <v>261</v>
      </c>
      <c r="D226" s="22"/>
      <c r="E226" s="30" t="s">
        <v>90</v>
      </c>
      <c r="F226" s="30">
        <v>60</v>
      </c>
      <c r="G226" s="150"/>
      <c r="H226" s="25">
        <v>8</v>
      </c>
      <c r="I226" s="26">
        <f t="shared" si="24"/>
        <v>0</v>
      </c>
      <c r="J226" s="27">
        <f t="shared" si="25"/>
        <v>0</v>
      </c>
      <c r="K226" s="27">
        <f t="shared" si="26"/>
        <v>0</v>
      </c>
      <c r="L226" s="27">
        <f t="shared" si="27"/>
        <v>0</v>
      </c>
      <c r="M226" s="80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</row>
    <row r="227" spans="1:256" s="10" customFormat="1" ht="14.25" customHeight="1">
      <c r="A227" s="69" t="s">
        <v>35</v>
      </c>
      <c r="B227" s="151" t="s">
        <v>262</v>
      </c>
      <c r="C227" s="152" t="s">
        <v>263</v>
      </c>
      <c r="D227" s="80"/>
      <c r="E227" s="80" t="s">
        <v>52</v>
      </c>
      <c r="F227" s="80">
        <v>72</v>
      </c>
      <c r="G227" s="153"/>
      <c r="H227" s="25">
        <v>8</v>
      </c>
      <c r="I227" s="26">
        <f t="shared" si="24"/>
        <v>0</v>
      </c>
      <c r="J227" s="27">
        <f t="shared" si="25"/>
        <v>0</v>
      </c>
      <c r="K227" s="27">
        <f t="shared" si="26"/>
        <v>0</v>
      </c>
      <c r="L227" s="27">
        <f t="shared" si="27"/>
        <v>0</v>
      </c>
      <c r="M227" s="125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pans="1:256" s="10" customFormat="1" ht="34.5" customHeight="1">
      <c r="A228" s="69" t="s">
        <v>55</v>
      </c>
      <c r="B228" s="70" t="s">
        <v>264</v>
      </c>
      <c r="C228" s="154" t="s">
        <v>265</v>
      </c>
      <c r="D228" s="70"/>
      <c r="E228" s="71" t="s">
        <v>52</v>
      </c>
      <c r="F228" s="71">
        <v>140</v>
      </c>
      <c r="G228" s="76"/>
      <c r="H228" s="72">
        <v>8</v>
      </c>
      <c r="I228" s="73">
        <f t="shared" si="24"/>
        <v>0</v>
      </c>
      <c r="J228" s="74">
        <f t="shared" si="25"/>
        <v>0</v>
      </c>
      <c r="K228" s="74">
        <f t="shared" si="26"/>
        <v>0</v>
      </c>
      <c r="L228" s="74">
        <f t="shared" si="27"/>
        <v>0</v>
      </c>
      <c r="M228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pans="1:256" s="10" customFormat="1" ht="14.25" customHeight="1">
      <c r="A229" s="69" t="s">
        <v>57</v>
      </c>
      <c r="B229" s="155" t="s">
        <v>266</v>
      </c>
      <c r="C229" s="124" t="s">
        <v>267</v>
      </c>
      <c r="D229" s="125"/>
      <c r="E229" s="125" t="s">
        <v>52</v>
      </c>
      <c r="F229" s="100">
        <v>12</v>
      </c>
      <c r="G229" s="156"/>
      <c r="H229" s="25">
        <v>8</v>
      </c>
      <c r="I229" s="26">
        <f t="shared" si="24"/>
        <v>0</v>
      </c>
      <c r="J229" s="27">
        <f t="shared" si="25"/>
        <v>0</v>
      </c>
      <c r="K229" s="27">
        <f t="shared" si="26"/>
        <v>0</v>
      </c>
      <c r="L229" s="27">
        <f t="shared" si="27"/>
        <v>0</v>
      </c>
      <c r="M229" s="125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</row>
    <row r="230" spans="1:13" ht="24" customHeight="1">
      <c r="A230" s="69" t="s">
        <v>60</v>
      </c>
      <c r="B230" s="101" t="s">
        <v>266</v>
      </c>
      <c r="C230" s="101" t="s">
        <v>268</v>
      </c>
      <c r="D230" s="32"/>
      <c r="E230" s="32" t="s">
        <v>52</v>
      </c>
      <c r="F230" s="30">
        <v>5</v>
      </c>
      <c r="G230" s="156"/>
      <c r="H230" s="25">
        <v>8</v>
      </c>
      <c r="I230" s="26">
        <f t="shared" si="24"/>
        <v>0</v>
      </c>
      <c r="J230" s="27">
        <f t="shared" si="25"/>
        <v>0</v>
      </c>
      <c r="K230" s="27">
        <f t="shared" si="26"/>
        <v>0</v>
      </c>
      <c r="L230" s="27">
        <f t="shared" si="27"/>
        <v>0</v>
      </c>
      <c r="M230" s="32"/>
    </row>
    <row r="231" spans="1:13" ht="19.5" customHeight="1">
      <c r="A231" s="69" t="s">
        <v>62</v>
      </c>
      <c r="B231" s="151" t="s">
        <v>264</v>
      </c>
      <c r="C231" s="124" t="s">
        <v>269</v>
      </c>
      <c r="D231" s="125"/>
      <c r="E231" s="125" t="s">
        <v>52</v>
      </c>
      <c r="F231" s="100">
        <v>170</v>
      </c>
      <c r="G231" s="156"/>
      <c r="H231" s="25">
        <v>8</v>
      </c>
      <c r="I231" s="26">
        <f t="shared" si="24"/>
        <v>0</v>
      </c>
      <c r="J231" s="27">
        <f t="shared" si="25"/>
        <v>0</v>
      </c>
      <c r="K231" s="27">
        <f t="shared" si="26"/>
        <v>0</v>
      </c>
      <c r="L231" s="27">
        <f t="shared" si="27"/>
        <v>0</v>
      </c>
      <c r="M231" s="32"/>
    </row>
    <row r="232" spans="1:13" ht="27.75" customHeight="1">
      <c r="A232" s="69" t="s">
        <v>64</v>
      </c>
      <c r="B232" s="151" t="s">
        <v>264</v>
      </c>
      <c r="C232" s="101" t="s">
        <v>270</v>
      </c>
      <c r="D232" s="32"/>
      <c r="E232" s="32" t="s">
        <v>52</v>
      </c>
      <c r="F232" s="30">
        <v>10</v>
      </c>
      <c r="G232" s="156"/>
      <c r="H232" s="25">
        <v>8</v>
      </c>
      <c r="I232" s="26">
        <f t="shared" si="24"/>
        <v>0</v>
      </c>
      <c r="J232" s="27">
        <f t="shared" si="25"/>
        <v>0</v>
      </c>
      <c r="K232" s="27">
        <f t="shared" si="26"/>
        <v>0</v>
      </c>
      <c r="L232" s="27">
        <f t="shared" si="27"/>
        <v>0</v>
      </c>
      <c r="M232" s="32"/>
    </row>
    <row r="233" spans="1:13" ht="14.25" customHeight="1">
      <c r="A233" s="69" t="s">
        <v>66</v>
      </c>
      <c r="B233" s="22" t="s">
        <v>233</v>
      </c>
      <c r="C233" s="101" t="s">
        <v>271</v>
      </c>
      <c r="D233" s="32"/>
      <c r="E233" s="32" t="s">
        <v>52</v>
      </c>
      <c r="F233" s="30">
        <v>15</v>
      </c>
      <c r="G233" s="156"/>
      <c r="H233" s="25">
        <v>8</v>
      </c>
      <c r="I233" s="26">
        <f t="shared" si="24"/>
        <v>0</v>
      </c>
      <c r="J233" s="27">
        <f t="shared" si="25"/>
        <v>0</v>
      </c>
      <c r="K233" s="27">
        <f t="shared" si="26"/>
        <v>0</v>
      </c>
      <c r="L233" s="27">
        <f t="shared" si="27"/>
        <v>0</v>
      </c>
      <c r="M233" s="32"/>
    </row>
    <row r="234" spans="1:13" ht="24" customHeight="1">
      <c r="A234" s="69" t="s">
        <v>68</v>
      </c>
      <c r="B234" s="101" t="s">
        <v>272</v>
      </c>
      <c r="C234" s="101" t="s">
        <v>273</v>
      </c>
      <c r="D234" s="32"/>
      <c r="E234" s="32" t="s">
        <v>52</v>
      </c>
      <c r="F234" s="30">
        <v>12</v>
      </c>
      <c r="G234" s="156"/>
      <c r="H234" s="25">
        <v>8</v>
      </c>
      <c r="I234" s="26">
        <f t="shared" si="24"/>
        <v>0</v>
      </c>
      <c r="J234" s="27">
        <f t="shared" si="25"/>
        <v>0</v>
      </c>
      <c r="K234" s="27">
        <f t="shared" si="26"/>
        <v>0</v>
      </c>
      <c r="L234" s="27">
        <f t="shared" si="27"/>
        <v>0</v>
      </c>
      <c r="M234" s="32"/>
    </row>
    <row r="235" spans="1:13" ht="14.25" customHeight="1">
      <c r="A235" s="69" t="s">
        <v>71</v>
      </c>
      <c r="B235" s="22" t="s">
        <v>254</v>
      </c>
      <c r="C235" s="22" t="s">
        <v>274</v>
      </c>
      <c r="D235" s="30"/>
      <c r="E235" s="30" t="s">
        <v>52</v>
      </c>
      <c r="F235" s="30">
        <v>40</v>
      </c>
      <c r="G235" s="156"/>
      <c r="H235" s="25">
        <v>8</v>
      </c>
      <c r="I235" s="26">
        <f t="shared" si="24"/>
        <v>0</v>
      </c>
      <c r="J235" s="27">
        <f t="shared" si="25"/>
        <v>0</v>
      </c>
      <c r="K235" s="27">
        <f t="shared" si="26"/>
        <v>0</v>
      </c>
      <c r="L235" s="27">
        <f t="shared" si="27"/>
        <v>0</v>
      </c>
      <c r="M235" s="32"/>
    </row>
    <row r="236" spans="1:13" ht="14.25" customHeight="1">
      <c r="A236" s="69" t="s">
        <v>73</v>
      </c>
      <c r="B236" s="129" t="s">
        <v>133</v>
      </c>
      <c r="C236" s="22" t="s">
        <v>275</v>
      </c>
      <c r="D236" s="30"/>
      <c r="E236" s="30" t="s">
        <v>52</v>
      </c>
      <c r="F236" s="30">
        <v>30</v>
      </c>
      <c r="G236" s="156"/>
      <c r="H236" s="25">
        <v>8</v>
      </c>
      <c r="I236" s="26">
        <f t="shared" si="24"/>
        <v>0</v>
      </c>
      <c r="J236" s="27">
        <f t="shared" si="25"/>
        <v>0</v>
      </c>
      <c r="K236" s="27">
        <f t="shared" si="26"/>
        <v>0</v>
      </c>
      <c r="L236" s="27">
        <f t="shared" si="27"/>
        <v>0</v>
      </c>
      <c r="M236" s="32"/>
    </row>
    <row r="237" spans="1:13" ht="14.25" customHeight="1">
      <c r="A237" s="69" t="s">
        <v>75</v>
      </c>
      <c r="B237" s="22" t="s">
        <v>110</v>
      </c>
      <c r="C237" s="22" t="s">
        <v>276</v>
      </c>
      <c r="D237" s="30"/>
      <c r="E237" s="30" t="s">
        <v>52</v>
      </c>
      <c r="F237" s="30">
        <v>40</v>
      </c>
      <c r="G237" s="156"/>
      <c r="H237" s="25">
        <v>8</v>
      </c>
      <c r="I237" s="26">
        <f t="shared" si="24"/>
        <v>0</v>
      </c>
      <c r="J237" s="27">
        <f t="shared" si="25"/>
        <v>0</v>
      </c>
      <c r="K237" s="27">
        <f t="shared" si="26"/>
        <v>0</v>
      </c>
      <c r="L237" s="27">
        <f t="shared" si="27"/>
        <v>0</v>
      </c>
      <c r="M237" s="32"/>
    </row>
    <row r="238" spans="1:13" ht="14.25" customHeight="1">
      <c r="A238" s="69" t="s">
        <v>77</v>
      </c>
      <c r="B238" s="101" t="s">
        <v>277</v>
      </c>
      <c r="C238" s="101" t="s">
        <v>278</v>
      </c>
      <c r="D238" s="32"/>
      <c r="E238" s="32" t="s">
        <v>52</v>
      </c>
      <c r="F238" s="30">
        <v>150</v>
      </c>
      <c r="G238" s="156"/>
      <c r="H238" s="25">
        <v>8</v>
      </c>
      <c r="I238" s="26">
        <f t="shared" si="24"/>
        <v>0</v>
      </c>
      <c r="J238" s="27">
        <f t="shared" si="25"/>
        <v>0</v>
      </c>
      <c r="K238" s="27">
        <f t="shared" si="26"/>
        <v>0</v>
      </c>
      <c r="L238" s="27">
        <f t="shared" si="27"/>
        <v>0</v>
      </c>
      <c r="M238" s="32"/>
    </row>
    <row r="239" spans="1:13" ht="14.25" customHeight="1">
      <c r="A239" s="69" t="s">
        <v>79</v>
      </c>
      <c r="B239" s="101" t="s">
        <v>277</v>
      </c>
      <c r="C239" s="101" t="s">
        <v>279</v>
      </c>
      <c r="D239" s="32"/>
      <c r="E239" s="32" t="s">
        <v>52</v>
      </c>
      <c r="F239" s="30">
        <v>520</v>
      </c>
      <c r="G239" s="156"/>
      <c r="H239" s="25">
        <v>8</v>
      </c>
      <c r="I239" s="26">
        <f t="shared" si="24"/>
        <v>0</v>
      </c>
      <c r="J239" s="27">
        <f t="shared" si="25"/>
        <v>0</v>
      </c>
      <c r="K239" s="27">
        <f t="shared" si="26"/>
        <v>0</v>
      </c>
      <c r="L239" s="27">
        <f t="shared" si="27"/>
        <v>0</v>
      </c>
      <c r="M239" s="32"/>
    </row>
    <row r="240" spans="1:13" ht="14.25" customHeight="1">
      <c r="A240" s="69" t="s">
        <v>81</v>
      </c>
      <c r="B240" s="129" t="s">
        <v>280</v>
      </c>
      <c r="C240" s="22" t="s">
        <v>281</v>
      </c>
      <c r="D240" s="30"/>
      <c r="E240" s="30" t="s">
        <v>282</v>
      </c>
      <c r="F240" s="30">
        <v>3000</v>
      </c>
      <c r="G240" s="156"/>
      <c r="H240" s="25">
        <v>8</v>
      </c>
      <c r="I240" s="26">
        <f t="shared" si="24"/>
        <v>0</v>
      </c>
      <c r="J240" s="27">
        <f t="shared" si="25"/>
        <v>0</v>
      </c>
      <c r="K240" s="27">
        <f t="shared" si="26"/>
        <v>0</v>
      </c>
      <c r="L240" s="27">
        <f t="shared" si="27"/>
        <v>0</v>
      </c>
      <c r="M240" s="32"/>
    </row>
    <row r="241" spans="1:13" ht="14.25" customHeight="1">
      <c r="A241" s="69" t="s">
        <v>84</v>
      </c>
      <c r="B241" s="129"/>
      <c r="C241" s="22" t="s">
        <v>283</v>
      </c>
      <c r="D241" s="30"/>
      <c r="E241" s="30" t="s">
        <v>87</v>
      </c>
      <c r="F241" s="30">
        <v>20</v>
      </c>
      <c r="G241" s="156"/>
      <c r="H241" s="25">
        <v>8</v>
      </c>
      <c r="I241" s="26">
        <f t="shared" si="24"/>
        <v>0</v>
      </c>
      <c r="J241" s="27">
        <f t="shared" si="25"/>
        <v>0</v>
      </c>
      <c r="K241" s="27">
        <f t="shared" si="26"/>
        <v>0</v>
      </c>
      <c r="L241" s="27">
        <f t="shared" si="27"/>
        <v>0</v>
      </c>
      <c r="M241" s="32"/>
    </row>
    <row r="242" spans="1:13" ht="14.25" customHeight="1">
      <c r="A242" s="69" t="s">
        <v>88</v>
      </c>
      <c r="B242" s="151" t="s">
        <v>262</v>
      </c>
      <c r="C242" s="101" t="s">
        <v>284</v>
      </c>
      <c r="D242" s="30"/>
      <c r="E242" s="30" t="s">
        <v>52</v>
      </c>
      <c r="F242" s="30">
        <v>20</v>
      </c>
      <c r="G242" s="156"/>
      <c r="H242" s="25">
        <v>8</v>
      </c>
      <c r="I242" s="26">
        <f t="shared" si="24"/>
        <v>0</v>
      </c>
      <c r="J242" s="27">
        <f t="shared" si="25"/>
        <v>0</v>
      </c>
      <c r="K242" s="27">
        <f t="shared" si="26"/>
        <v>0</v>
      </c>
      <c r="L242" s="27">
        <f t="shared" si="27"/>
        <v>0</v>
      </c>
      <c r="M242" s="32"/>
    </row>
    <row r="243" spans="1:13" ht="14.25" customHeight="1">
      <c r="A243" s="69" t="s">
        <v>91</v>
      </c>
      <c r="B243" s="151" t="s">
        <v>262</v>
      </c>
      <c r="C243" s="101" t="s">
        <v>285</v>
      </c>
      <c r="D243" s="32"/>
      <c r="E243" s="32" t="s">
        <v>52</v>
      </c>
      <c r="F243" s="30">
        <v>20</v>
      </c>
      <c r="G243" s="156"/>
      <c r="H243" s="25">
        <v>8</v>
      </c>
      <c r="I243" s="26">
        <f t="shared" si="24"/>
        <v>0</v>
      </c>
      <c r="J243" s="27">
        <f t="shared" si="25"/>
        <v>0</v>
      </c>
      <c r="K243" s="27">
        <f t="shared" si="26"/>
        <v>0</v>
      </c>
      <c r="L243" s="27">
        <f t="shared" si="27"/>
        <v>0</v>
      </c>
      <c r="M243" s="32"/>
    </row>
    <row r="244" spans="1:13" ht="19.5" customHeight="1">
      <c r="A244" s="69" t="s">
        <v>166</v>
      </c>
      <c r="B244" s="151" t="s">
        <v>262</v>
      </c>
      <c r="C244" s="101" t="s">
        <v>286</v>
      </c>
      <c r="D244" s="32"/>
      <c r="E244" s="32" t="s">
        <v>52</v>
      </c>
      <c r="F244" s="30">
        <v>20</v>
      </c>
      <c r="G244" s="156"/>
      <c r="H244" s="25">
        <v>8</v>
      </c>
      <c r="I244" s="26">
        <f t="shared" si="24"/>
        <v>0</v>
      </c>
      <c r="J244" s="27">
        <f t="shared" si="25"/>
        <v>0</v>
      </c>
      <c r="K244" s="27">
        <f t="shared" si="26"/>
        <v>0</v>
      </c>
      <c r="L244" s="27">
        <f t="shared" si="27"/>
        <v>0</v>
      </c>
      <c r="M244" s="32"/>
    </row>
    <row r="245" spans="1:256" s="10" customFormat="1" ht="14.25" customHeight="1">
      <c r="A245" s="69" t="s">
        <v>168</v>
      </c>
      <c r="B245" s="151" t="s">
        <v>262</v>
      </c>
      <c r="C245" s="101" t="s">
        <v>287</v>
      </c>
      <c r="D245" s="32"/>
      <c r="E245" s="32" t="s">
        <v>52</v>
      </c>
      <c r="F245" s="30">
        <v>10</v>
      </c>
      <c r="G245" s="156"/>
      <c r="H245" s="25">
        <v>8</v>
      </c>
      <c r="I245" s="26">
        <f t="shared" si="24"/>
        <v>0</v>
      </c>
      <c r="J245" s="27">
        <f t="shared" si="25"/>
        <v>0</v>
      </c>
      <c r="K245" s="27">
        <f t="shared" si="26"/>
        <v>0</v>
      </c>
      <c r="L245" s="27">
        <f t="shared" si="27"/>
        <v>0</v>
      </c>
      <c r="M245" s="3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</row>
    <row r="246" spans="1:256" s="10" customFormat="1" ht="23.25" customHeight="1">
      <c r="A246" s="69" t="s">
        <v>170</v>
      </c>
      <c r="B246" s="151" t="s">
        <v>262</v>
      </c>
      <c r="C246" s="101" t="s">
        <v>288</v>
      </c>
      <c r="D246" s="32"/>
      <c r="E246" s="32" t="s">
        <v>52</v>
      </c>
      <c r="F246" s="30">
        <v>50</v>
      </c>
      <c r="G246" s="156"/>
      <c r="H246" s="25">
        <v>8</v>
      </c>
      <c r="I246" s="26">
        <f t="shared" si="24"/>
        <v>0</v>
      </c>
      <c r="J246" s="27">
        <f t="shared" si="25"/>
        <v>0</v>
      </c>
      <c r="K246" s="27">
        <f t="shared" si="26"/>
        <v>0</v>
      </c>
      <c r="L246" s="27">
        <f t="shared" si="27"/>
        <v>0</v>
      </c>
      <c r="M246" s="3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</row>
    <row r="247" spans="1:256" s="10" customFormat="1" ht="16.5" customHeight="1">
      <c r="A247" s="69" t="s">
        <v>172</v>
      </c>
      <c r="B247" s="151" t="s">
        <v>262</v>
      </c>
      <c r="C247" s="101" t="s">
        <v>289</v>
      </c>
      <c r="D247" s="32"/>
      <c r="E247" s="32" t="s">
        <v>52</v>
      </c>
      <c r="F247" s="30">
        <v>45</v>
      </c>
      <c r="G247" s="156"/>
      <c r="H247" s="25">
        <v>8</v>
      </c>
      <c r="I247" s="26">
        <f t="shared" si="24"/>
        <v>0</v>
      </c>
      <c r="J247" s="27">
        <f t="shared" si="25"/>
        <v>0</v>
      </c>
      <c r="K247" s="27">
        <f t="shared" si="26"/>
        <v>0</v>
      </c>
      <c r="L247" s="27">
        <f t="shared" si="27"/>
        <v>0</v>
      </c>
      <c r="M247" s="3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</row>
    <row r="248" spans="1:256" s="10" customFormat="1" ht="14.25" customHeight="1">
      <c r="A248" s="69" t="s">
        <v>174</v>
      </c>
      <c r="B248" s="101" t="str">
        <f>$B$243</f>
        <v>33661200-3</v>
      </c>
      <c r="C248" s="101" t="s">
        <v>290</v>
      </c>
      <c r="D248" s="32"/>
      <c r="E248" s="32" t="s">
        <v>232</v>
      </c>
      <c r="F248" s="30">
        <v>25000</v>
      </c>
      <c r="G248" s="156"/>
      <c r="H248" s="25">
        <v>8</v>
      </c>
      <c r="I248" s="26">
        <f t="shared" si="24"/>
        <v>0</v>
      </c>
      <c r="J248" s="27">
        <f t="shared" si="25"/>
        <v>0</v>
      </c>
      <c r="K248" s="27">
        <f t="shared" si="26"/>
        <v>0</v>
      </c>
      <c r="L248" s="27">
        <f t="shared" si="27"/>
        <v>0</v>
      </c>
      <c r="M248" s="3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</row>
    <row r="249" spans="1:256" s="10" customFormat="1" ht="14.25" customHeight="1">
      <c r="A249" s="69" t="s">
        <v>176</v>
      </c>
      <c r="B249" s="22" t="s">
        <v>110</v>
      </c>
      <c r="C249" s="22" t="s">
        <v>291</v>
      </c>
      <c r="D249" s="30"/>
      <c r="E249" s="30" t="s">
        <v>232</v>
      </c>
      <c r="F249" s="30">
        <v>200</v>
      </c>
      <c r="G249" s="156"/>
      <c r="H249" s="25">
        <v>8</v>
      </c>
      <c r="I249" s="26">
        <f t="shared" si="24"/>
        <v>0</v>
      </c>
      <c r="J249" s="27">
        <f t="shared" si="25"/>
        <v>0</v>
      </c>
      <c r="K249" s="27">
        <f t="shared" si="26"/>
        <v>0</v>
      </c>
      <c r="L249" s="27">
        <f t="shared" si="27"/>
        <v>0</v>
      </c>
      <c r="M249" s="3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</row>
    <row r="250" spans="1:256" s="10" customFormat="1" ht="14.25" customHeight="1">
      <c r="A250" s="69" t="s">
        <v>178</v>
      </c>
      <c r="B250" s="22" t="s">
        <v>110</v>
      </c>
      <c r="C250" s="101" t="s">
        <v>292</v>
      </c>
      <c r="D250" s="32"/>
      <c r="E250" s="32" t="s">
        <v>52</v>
      </c>
      <c r="F250" s="30">
        <v>600</v>
      </c>
      <c r="G250" s="156"/>
      <c r="H250" s="25">
        <v>8</v>
      </c>
      <c r="I250" s="26">
        <f t="shared" si="24"/>
        <v>0</v>
      </c>
      <c r="J250" s="27">
        <f t="shared" si="25"/>
        <v>0</v>
      </c>
      <c r="K250" s="27">
        <f t="shared" si="26"/>
        <v>0</v>
      </c>
      <c r="L250" s="27">
        <f t="shared" si="27"/>
        <v>0</v>
      </c>
      <c r="M250" s="3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</row>
    <row r="251" spans="1:13" ht="14.25" customHeight="1">
      <c r="A251" s="69" t="s">
        <v>181</v>
      </c>
      <c r="B251" s="22" t="s">
        <v>110</v>
      </c>
      <c r="C251" s="101" t="s">
        <v>293</v>
      </c>
      <c r="D251" s="32"/>
      <c r="E251" s="32" t="s">
        <v>52</v>
      </c>
      <c r="F251" s="30">
        <v>30</v>
      </c>
      <c r="G251" s="156"/>
      <c r="H251" s="25">
        <v>8</v>
      </c>
      <c r="I251" s="26">
        <f t="shared" si="24"/>
        <v>0</v>
      </c>
      <c r="J251" s="27">
        <f t="shared" si="25"/>
        <v>0</v>
      </c>
      <c r="K251" s="27">
        <f t="shared" si="26"/>
        <v>0</v>
      </c>
      <c r="L251" s="27">
        <f t="shared" si="27"/>
        <v>0</v>
      </c>
      <c r="M251" s="32"/>
    </row>
    <row r="252" spans="1:13" ht="14.25" customHeight="1">
      <c r="A252" s="69" t="s">
        <v>183</v>
      </c>
      <c r="B252" s="22" t="s">
        <v>262</v>
      </c>
      <c r="C252" s="101" t="s">
        <v>294</v>
      </c>
      <c r="D252" s="32"/>
      <c r="E252" s="32" t="s">
        <v>52</v>
      </c>
      <c r="F252" s="30">
        <v>45</v>
      </c>
      <c r="G252" s="156"/>
      <c r="H252" s="25">
        <v>8</v>
      </c>
      <c r="I252" s="26">
        <f t="shared" si="24"/>
        <v>0</v>
      </c>
      <c r="J252" s="27">
        <f t="shared" si="25"/>
        <v>0</v>
      </c>
      <c r="K252" s="27">
        <f t="shared" si="26"/>
        <v>0</v>
      </c>
      <c r="L252" s="27">
        <f t="shared" si="27"/>
        <v>0</v>
      </c>
      <c r="M252" s="32"/>
    </row>
    <row r="253" spans="1:13" ht="24" customHeight="1">
      <c r="A253" s="69" t="s">
        <v>185</v>
      </c>
      <c r="B253" s="22" t="s">
        <v>110</v>
      </c>
      <c r="C253" s="101" t="s">
        <v>295</v>
      </c>
      <c r="D253" s="32"/>
      <c r="E253" s="32" t="s">
        <v>52</v>
      </c>
      <c r="F253" s="30">
        <v>10</v>
      </c>
      <c r="G253" s="156"/>
      <c r="H253" s="25">
        <v>8</v>
      </c>
      <c r="I253" s="26">
        <f t="shared" si="24"/>
        <v>0</v>
      </c>
      <c r="J253" s="27">
        <f t="shared" si="25"/>
        <v>0</v>
      </c>
      <c r="K253" s="27">
        <f t="shared" si="26"/>
        <v>0</v>
      </c>
      <c r="L253" s="27">
        <f t="shared" si="27"/>
        <v>0</v>
      </c>
      <c r="M253" s="32"/>
    </row>
    <row r="254" spans="1:13" ht="24" customHeight="1">
      <c r="A254" s="69" t="s">
        <v>187</v>
      </c>
      <c r="B254" s="22" t="s">
        <v>110</v>
      </c>
      <c r="C254" s="101" t="s">
        <v>296</v>
      </c>
      <c r="D254" s="32"/>
      <c r="E254" s="32" t="s">
        <v>52</v>
      </c>
      <c r="F254" s="30">
        <v>10</v>
      </c>
      <c r="G254" s="156"/>
      <c r="H254" s="25">
        <v>8</v>
      </c>
      <c r="I254" s="26">
        <f t="shared" si="24"/>
        <v>0</v>
      </c>
      <c r="J254" s="27">
        <f t="shared" si="25"/>
        <v>0</v>
      </c>
      <c r="K254" s="27">
        <f t="shared" si="26"/>
        <v>0</v>
      </c>
      <c r="L254" s="27">
        <f t="shared" si="27"/>
        <v>0</v>
      </c>
      <c r="M254" s="32"/>
    </row>
    <row r="255" spans="1:13" ht="14.25" customHeight="1">
      <c r="A255" s="69" t="s">
        <v>189</v>
      </c>
      <c r="B255" s="22" t="s">
        <v>297</v>
      </c>
      <c r="C255" s="101" t="s">
        <v>298</v>
      </c>
      <c r="D255" s="32"/>
      <c r="E255" s="32" t="s">
        <v>52</v>
      </c>
      <c r="F255" s="30">
        <v>300</v>
      </c>
      <c r="G255" s="156"/>
      <c r="H255" s="25">
        <v>8</v>
      </c>
      <c r="I255" s="26">
        <f t="shared" si="24"/>
        <v>0</v>
      </c>
      <c r="J255" s="27">
        <f t="shared" si="25"/>
        <v>0</v>
      </c>
      <c r="K255" s="27">
        <f t="shared" si="26"/>
        <v>0</v>
      </c>
      <c r="L255" s="27">
        <f t="shared" si="27"/>
        <v>0</v>
      </c>
      <c r="M255" s="32"/>
    </row>
    <row r="256" spans="1:13" ht="14.25" customHeight="1">
      <c r="A256" s="69" t="s">
        <v>191</v>
      </c>
      <c r="B256" s="22" t="s">
        <v>227</v>
      </c>
      <c r="C256" s="101" t="s">
        <v>299</v>
      </c>
      <c r="D256" s="32"/>
      <c r="E256" s="32" t="s">
        <v>52</v>
      </c>
      <c r="F256" s="30">
        <v>10</v>
      </c>
      <c r="G256" s="156"/>
      <c r="H256" s="25">
        <v>8</v>
      </c>
      <c r="I256" s="26">
        <f t="shared" si="24"/>
        <v>0</v>
      </c>
      <c r="J256" s="27">
        <f t="shared" si="25"/>
        <v>0</v>
      </c>
      <c r="K256" s="27">
        <f t="shared" si="26"/>
        <v>0</v>
      </c>
      <c r="L256" s="27">
        <f t="shared" si="27"/>
        <v>0</v>
      </c>
      <c r="M256" s="32"/>
    </row>
    <row r="257" spans="1:13" ht="14.25" customHeight="1">
      <c r="A257" s="69" t="s">
        <v>193</v>
      </c>
      <c r="B257" s="22" t="s">
        <v>110</v>
      </c>
      <c r="C257" s="22" t="s">
        <v>300</v>
      </c>
      <c r="D257" s="157"/>
      <c r="E257" s="30" t="s">
        <v>52</v>
      </c>
      <c r="F257" s="30">
        <v>20</v>
      </c>
      <c r="G257" s="156"/>
      <c r="H257" s="25">
        <v>8</v>
      </c>
      <c r="I257" s="26">
        <f t="shared" si="24"/>
        <v>0</v>
      </c>
      <c r="J257" s="27">
        <f t="shared" si="25"/>
        <v>0</v>
      </c>
      <c r="K257" s="27">
        <f t="shared" si="26"/>
        <v>0</v>
      </c>
      <c r="L257" s="27">
        <f t="shared" si="27"/>
        <v>0</v>
      </c>
      <c r="M257" s="32"/>
    </row>
    <row r="258" spans="1:13" ht="19.5" customHeight="1">
      <c r="A258" s="69" t="s">
        <v>195</v>
      </c>
      <c r="B258" s="22" t="s">
        <v>227</v>
      </c>
      <c r="C258" s="22" t="s">
        <v>301</v>
      </c>
      <c r="D258" s="157"/>
      <c r="E258" s="30" t="s">
        <v>52</v>
      </c>
      <c r="F258" s="30">
        <v>10</v>
      </c>
      <c r="G258" s="156"/>
      <c r="H258" s="25">
        <v>8</v>
      </c>
      <c r="I258" s="26">
        <f t="shared" si="24"/>
        <v>0</v>
      </c>
      <c r="J258" s="27">
        <f t="shared" si="25"/>
        <v>0</v>
      </c>
      <c r="K258" s="27">
        <f t="shared" si="26"/>
        <v>0</v>
      </c>
      <c r="L258" s="27">
        <f t="shared" si="27"/>
        <v>0</v>
      </c>
      <c r="M258" s="32"/>
    </row>
    <row r="259" spans="1:13" ht="18" customHeight="1">
      <c r="A259" s="69" t="s">
        <v>197</v>
      </c>
      <c r="B259" s="101" t="s">
        <v>302</v>
      </c>
      <c r="C259" s="101" t="s">
        <v>303</v>
      </c>
      <c r="D259" s="32"/>
      <c r="E259" s="32" t="s">
        <v>52</v>
      </c>
      <c r="F259" s="30">
        <v>12</v>
      </c>
      <c r="G259" s="156"/>
      <c r="H259" s="25">
        <v>8</v>
      </c>
      <c r="I259" s="26">
        <f t="shared" si="24"/>
        <v>0</v>
      </c>
      <c r="J259" s="27">
        <f t="shared" si="25"/>
        <v>0</v>
      </c>
      <c r="K259" s="27">
        <f t="shared" si="26"/>
        <v>0</v>
      </c>
      <c r="L259" s="27">
        <f t="shared" si="27"/>
        <v>0</v>
      </c>
      <c r="M259" s="32"/>
    </row>
    <row r="260" spans="1:13" ht="14.25" customHeight="1">
      <c r="A260" s="69" t="s">
        <v>199</v>
      </c>
      <c r="B260" s="101" t="s">
        <v>302</v>
      </c>
      <c r="C260" s="101" t="s">
        <v>304</v>
      </c>
      <c r="D260" s="32"/>
      <c r="E260" s="32" t="s">
        <v>52</v>
      </c>
      <c r="F260" s="30">
        <v>10</v>
      </c>
      <c r="G260" s="156"/>
      <c r="H260" s="25">
        <v>8</v>
      </c>
      <c r="I260" s="26">
        <f t="shared" si="24"/>
        <v>0</v>
      </c>
      <c r="J260" s="27">
        <f t="shared" si="25"/>
        <v>0</v>
      </c>
      <c r="K260" s="27">
        <f t="shared" si="26"/>
        <v>0</v>
      </c>
      <c r="L260" s="27">
        <f t="shared" si="27"/>
        <v>0</v>
      </c>
      <c r="M260" s="32"/>
    </row>
    <row r="261" spans="1:13" ht="27" customHeight="1">
      <c r="A261" s="69" t="s">
        <v>201</v>
      </c>
      <c r="B261" s="22" t="s">
        <v>252</v>
      </c>
      <c r="C261" s="101" t="s">
        <v>305</v>
      </c>
      <c r="D261" s="32"/>
      <c r="E261" s="32" t="s">
        <v>52</v>
      </c>
      <c r="F261" s="30">
        <v>12</v>
      </c>
      <c r="G261" s="156"/>
      <c r="H261" s="25">
        <v>8</v>
      </c>
      <c r="I261" s="26">
        <f t="shared" si="24"/>
        <v>0</v>
      </c>
      <c r="J261" s="27">
        <f t="shared" si="25"/>
        <v>0</v>
      </c>
      <c r="K261" s="27">
        <f t="shared" si="26"/>
        <v>0</v>
      </c>
      <c r="L261" s="27">
        <f t="shared" si="27"/>
        <v>0</v>
      </c>
      <c r="M261" s="32"/>
    </row>
    <row r="262" spans="1:13" ht="24" customHeight="1">
      <c r="A262" s="69" t="s">
        <v>203</v>
      </c>
      <c r="B262" s="101" t="s">
        <v>254</v>
      </c>
      <c r="C262" s="101" t="s">
        <v>306</v>
      </c>
      <c r="D262" s="32"/>
      <c r="E262" s="32" t="s">
        <v>52</v>
      </c>
      <c r="F262" s="30">
        <v>10</v>
      </c>
      <c r="G262" s="156"/>
      <c r="H262" s="25">
        <v>8</v>
      </c>
      <c r="I262" s="26">
        <f t="shared" si="24"/>
        <v>0</v>
      </c>
      <c r="J262" s="27">
        <f t="shared" si="25"/>
        <v>0</v>
      </c>
      <c r="K262" s="27">
        <f t="shared" si="26"/>
        <v>0</v>
      </c>
      <c r="L262" s="27">
        <f t="shared" si="27"/>
        <v>0</v>
      </c>
      <c r="M262" s="32"/>
    </row>
    <row r="263" spans="1:13" ht="14.25" customHeight="1">
      <c r="A263" s="69" t="s">
        <v>205</v>
      </c>
      <c r="B263" s="101" t="s">
        <v>266</v>
      </c>
      <c r="C263" s="101" t="s">
        <v>307</v>
      </c>
      <c r="D263" s="32"/>
      <c r="E263" s="32" t="s">
        <v>52</v>
      </c>
      <c r="F263" s="30">
        <v>15</v>
      </c>
      <c r="G263" s="156"/>
      <c r="H263" s="25">
        <v>8</v>
      </c>
      <c r="I263" s="26">
        <f t="shared" si="24"/>
        <v>0</v>
      </c>
      <c r="J263" s="27">
        <f t="shared" si="25"/>
        <v>0</v>
      </c>
      <c r="K263" s="27">
        <f t="shared" si="26"/>
        <v>0</v>
      </c>
      <c r="L263" s="27">
        <f t="shared" si="27"/>
        <v>0</v>
      </c>
      <c r="M263" s="32"/>
    </row>
    <row r="264" spans="1:13" ht="14.25" customHeight="1">
      <c r="A264" s="69" t="s">
        <v>308</v>
      </c>
      <c r="B264" s="101" t="s">
        <v>266</v>
      </c>
      <c r="C264" s="101" t="s">
        <v>309</v>
      </c>
      <c r="D264" s="32"/>
      <c r="E264" s="32" t="s">
        <v>52</v>
      </c>
      <c r="F264" s="30">
        <v>170</v>
      </c>
      <c r="G264" s="156"/>
      <c r="H264" s="25">
        <v>8</v>
      </c>
      <c r="I264" s="26">
        <f t="shared" si="24"/>
        <v>0</v>
      </c>
      <c r="J264" s="27">
        <f t="shared" si="25"/>
        <v>0</v>
      </c>
      <c r="K264" s="27">
        <f t="shared" si="26"/>
        <v>0</v>
      </c>
      <c r="L264" s="27">
        <f t="shared" si="27"/>
        <v>0</v>
      </c>
      <c r="M264" s="32"/>
    </row>
    <row r="265" spans="1:13" ht="18.75" customHeight="1">
      <c r="A265" s="69" t="s">
        <v>310</v>
      </c>
      <c r="B265" s="22" t="s">
        <v>311</v>
      </c>
      <c r="C265" s="22" t="s">
        <v>312</v>
      </c>
      <c r="D265" s="30"/>
      <c r="E265" s="30" t="s">
        <v>52</v>
      </c>
      <c r="F265" s="30">
        <v>5</v>
      </c>
      <c r="G265" s="156"/>
      <c r="H265" s="25">
        <v>8</v>
      </c>
      <c r="I265" s="26">
        <f t="shared" si="24"/>
        <v>0</v>
      </c>
      <c r="J265" s="27">
        <f t="shared" si="25"/>
        <v>0</v>
      </c>
      <c r="K265" s="27">
        <f t="shared" si="26"/>
        <v>0</v>
      </c>
      <c r="L265" s="27">
        <f t="shared" si="27"/>
        <v>0</v>
      </c>
      <c r="M265" s="32"/>
    </row>
    <row r="266" spans="1:13" ht="28.5" customHeight="1">
      <c r="A266" s="75" t="s">
        <v>313</v>
      </c>
      <c r="B266" s="22" t="s">
        <v>280</v>
      </c>
      <c r="C266" s="22" t="s">
        <v>314</v>
      </c>
      <c r="D266" s="30"/>
      <c r="E266" s="30" t="s">
        <v>52</v>
      </c>
      <c r="F266" s="30">
        <v>35</v>
      </c>
      <c r="G266" s="156"/>
      <c r="H266" s="25">
        <v>8</v>
      </c>
      <c r="I266" s="26">
        <f t="shared" si="24"/>
        <v>0</v>
      </c>
      <c r="J266" s="27">
        <f t="shared" si="25"/>
        <v>0</v>
      </c>
      <c r="K266" s="27">
        <f t="shared" si="26"/>
        <v>0</v>
      </c>
      <c r="L266" s="27">
        <f t="shared" si="27"/>
        <v>0</v>
      </c>
      <c r="M266" s="32"/>
    </row>
    <row r="267" spans="1:13" ht="24" customHeight="1">
      <c r="A267" s="75" t="s">
        <v>315</v>
      </c>
      <c r="B267" s="22" t="s">
        <v>280</v>
      </c>
      <c r="C267" s="22" t="s">
        <v>316</v>
      </c>
      <c r="D267" s="30"/>
      <c r="E267" s="30" t="s">
        <v>52</v>
      </c>
      <c r="F267" s="30">
        <v>70</v>
      </c>
      <c r="G267" s="156"/>
      <c r="H267" s="25">
        <v>8</v>
      </c>
      <c r="I267" s="26">
        <f t="shared" si="24"/>
        <v>0</v>
      </c>
      <c r="J267" s="27">
        <f t="shared" si="25"/>
        <v>0</v>
      </c>
      <c r="K267" s="27">
        <f t="shared" si="26"/>
        <v>0</v>
      </c>
      <c r="L267" s="27">
        <f t="shared" si="27"/>
        <v>0</v>
      </c>
      <c r="M267" s="32"/>
    </row>
    <row r="268" spans="1:13" ht="24" customHeight="1">
      <c r="A268" s="69" t="s">
        <v>317</v>
      </c>
      <c r="B268" s="22" t="s">
        <v>318</v>
      </c>
      <c r="C268" s="22" t="s">
        <v>319</v>
      </c>
      <c r="D268" s="30"/>
      <c r="E268" s="30" t="s">
        <v>52</v>
      </c>
      <c r="F268" s="30">
        <v>15</v>
      </c>
      <c r="G268" s="156"/>
      <c r="H268" s="25">
        <v>8</v>
      </c>
      <c r="I268" s="26">
        <f t="shared" si="24"/>
        <v>0</v>
      </c>
      <c r="J268" s="27">
        <f t="shared" si="25"/>
        <v>0</v>
      </c>
      <c r="K268" s="27">
        <f t="shared" si="26"/>
        <v>0</v>
      </c>
      <c r="L268" s="27">
        <f t="shared" si="27"/>
        <v>0</v>
      </c>
      <c r="M268" s="32"/>
    </row>
    <row r="269" spans="1:13" ht="22.5" customHeight="1">
      <c r="A269" s="75" t="s">
        <v>320</v>
      </c>
      <c r="B269" s="22" t="s">
        <v>318</v>
      </c>
      <c r="C269" s="22" t="s">
        <v>321</v>
      </c>
      <c r="D269" s="30"/>
      <c r="E269" s="30" t="s">
        <v>52</v>
      </c>
      <c r="F269" s="30">
        <v>25</v>
      </c>
      <c r="G269" s="156"/>
      <c r="H269" s="25">
        <v>8</v>
      </c>
      <c r="I269" s="26">
        <f t="shared" si="24"/>
        <v>0</v>
      </c>
      <c r="J269" s="27">
        <f t="shared" si="25"/>
        <v>0</v>
      </c>
      <c r="K269" s="27">
        <f t="shared" si="26"/>
        <v>0</v>
      </c>
      <c r="L269" s="27">
        <f t="shared" si="27"/>
        <v>0</v>
      </c>
      <c r="M269" s="32"/>
    </row>
    <row r="270" spans="1:13" ht="31.5" customHeight="1">
      <c r="A270" s="80" t="s">
        <v>322</v>
      </c>
      <c r="B270" s="22" t="s">
        <v>318</v>
      </c>
      <c r="C270" s="22" t="s">
        <v>323</v>
      </c>
      <c r="D270" s="30"/>
      <c r="E270" s="30" t="s">
        <v>52</v>
      </c>
      <c r="F270" s="30">
        <v>10</v>
      </c>
      <c r="G270" s="156"/>
      <c r="H270" s="25">
        <v>8</v>
      </c>
      <c r="I270" s="26">
        <f t="shared" si="24"/>
        <v>0</v>
      </c>
      <c r="J270" s="27">
        <f t="shared" si="25"/>
        <v>0</v>
      </c>
      <c r="K270" s="27">
        <f t="shared" si="26"/>
        <v>0</v>
      </c>
      <c r="L270" s="27">
        <f t="shared" si="27"/>
        <v>0</v>
      </c>
      <c r="M270" s="32"/>
    </row>
    <row r="271" spans="1:13" ht="27.75" customHeight="1">
      <c r="A271" s="80" t="s">
        <v>324</v>
      </c>
      <c r="B271" s="101" t="s">
        <v>325</v>
      </c>
      <c r="C271" s="101" t="s">
        <v>326</v>
      </c>
      <c r="D271" s="30"/>
      <c r="E271" s="30" t="s">
        <v>90</v>
      </c>
      <c r="F271" s="30">
        <v>5</v>
      </c>
      <c r="G271" s="156"/>
      <c r="H271" s="25">
        <v>8</v>
      </c>
      <c r="I271" s="26">
        <f t="shared" si="24"/>
        <v>0</v>
      </c>
      <c r="J271" s="27">
        <f t="shared" si="25"/>
        <v>0</v>
      </c>
      <c r="K271" s="27">
        <f t="shared" si="26"/>
        <v>0</v>
      </c>
      <c r="L271" s="27">
        <f t="shared" si="27"/>
        <v>0</v>
      </c>
      <c r="M271" s="32"/>
    </row>
    <row r="272" spans="1:13" ht="21.75" customHeight="1">
      <c r="A272" s="80" t="s">
        <v>327</v>
      </c>
      <c r="B272" s="127" t="s">
        <v>325</v>
      </c>
      <c r="C272" s="127" t="s">
        <v>328</v>
      </c>
      <c r="D272" s="28"/>
      <c r="E272" s="30" t="s">
        <v>90</v>
      </c>
      <c r="F272" s="30">
        <v>5</v>
      </c>
      <c r="G272" s="156"/>
      <c r="H272" s="25">
        <v>8</v>
      </c>
      <c r="I272" s="26">
        <f t="shared" si="24"/>
        <v>0</v>
      </c>
      <c r="J272" s="27">
        <f t="shared" si="25"/>
        <v>0</v>
      </c>
      <c r="K272" s="27">
        <f t="shared" si="26"/>
        <v>0</v>
      </c>
      <c r="L272" s="27">
        <f t="shared" si="27"/>
        <v>0</v>
      </c>
      <c r="M272" s="32"/>
    </row>
    <row r="273" spans="1:13" ht="13.5" customHeight="1">
      <c r="A273" s="80" t="s">
        <v>329</v>
      </c>
      <c r="B273" s="101" t="s">
        <v>325</v>
      </c>
      <c r="C273" s="101" t="s">
        <v>330</v>
      </c>
      <c r="D273" s="32"/>
      <c r="E273" s="158" t="s">
        <v>52</v>
      </c>
      <c r="F273" s="30">
        <v>7</v>
      </c>
      <c r="G273" s="156"/>
      <c r="H273" s="25">
        <v>8</v>
      </c>
      <c r="I273" s="26">
        <f t="shared" si="24"/>
        <v>0</v>
      </c>
      <c r="J273" s="27">
        <f t="shared" si="25"/>
        <v>0</v>
      </c>
      <c r="K273" s="27">
        <f t="shared" si="26"/>
        <v>0</v>
      </c>
      <c r="L273" s="27">
        <f t="shared" si="27"/>
        <v>0</v>
      </c>
      <c r="M273" s="32"/>
    </row>
    <row r="274" spans="1:13" ht="15.75" customHeight="1">
      <c r="A274" s="10"/>
      <c r="B274" s="92"/>
      <c r="C274" s="7"/>
      <c r="D274" s="10"/>
      <c r="E274" s="10"/>
      <c r="F274" s="10"/>
      <c r="G274" s="10"/>
      <c r="H274" s="10"/>
      <c r="I274" s="90" t="s">
        <v>37</v>
      </c>
      <c r="J274" s="90">
        <f>SUM(J219:J273)</f>
        <v>0</v>
      </c>
      <c r="K274" s="90">
        <f>SUM(K219:K273)</f>
        <v>0</v>
      </c>
      <c r="L274" s="90">
        <f>SUM(L219:L273)</f>
        <v>0</v>
      </c>
      <c r="M274" s="10"/>
    </row>
    <row r="275" spans="1:13" ht="14.25" customHeight="1">
      <c r="A275" s="66"/>
      <c r="B275"/>
      <c r="C275"/>
      <c r="D275"/>
      <c r="E275"/>
      <c r="F275"/>
      <c r="G275"/>
      <c r="H275"/>
      <c r="I275"/>
      <c r="J275"/>
      <c r="K275"/>
      <c r="L275"/>
      <c r="M275"/>
    </row>
    <row r="276" ht="12.75" customHeight="1">
      <c r="M276" s="10"/>
    </row>
    <row r="277" spans="1:13" ht="14.25" customHeight="1">
      <c r="A277" s="66"/>
      <c r="B277" s="92"/>
      <c r="C277" s="12" t="s">
        <v>331</v>
      </c>
      <c r="D277" s="85"/>
      <c r="E277" s="10"/>
      <c r="F277" s="10"/>
      <c r="G277" s="10"/>
      <c r="H277" s="10"/>
      <c r="I277" s="61"/>
      <c r="J277" s="58"/>
      <c r="K277" s="58"/>
      <c r="L277" s="58"/>
      <c r="M277" s="10"/>
    </row>
    <row r="278" spans="1:13" ht="12.75" customHeight="1">
      <c r="A278" s="13">
        <v>1</v>
      </c>
      <c r="B278" s="13">
        <v>2</v>
      </c>
      <c r="C278" s="13">
        <v>3</v>
      </c>
      <c r="D278" s="13">
        <v>4</v>
      </c>
      <c r="E278" s="13">
        <v>5</v>
      </c>
      <c r="F278" s="13">
        <v>6</v>
      </c>
      <c r="G278" s="13">
        <v>7</v>
      </c>
      <c r="H278" s="13">
        <v>8</v>
      </c>
      <c r="I278" s="14">
        <v>9</v>
      </c>
      <c r="J278" s="13">
        <v>10</v>
      </c>
      <c r="K278" s="13">
        <v>11</v>
      </c>
      <c r="L278" s="49">
        <v>12</v>
      </c>
      <c r="M278" s="13">
        <v>13</v>
      </c>
    </row>
    <row r="279" spans="1:13" ht="48" customHeight="1">
      <c r="A279" s="43" t="s">
        <v>3</v>
      </c>
      <c r="B279" s="44" t="s">
        <v>4</v>
      </c>
      <c r="C279" s="44" t="s">
        <v>5</v>
      </c>
      <c r="D279" s="44" t="s">
        <v>6</v>
      </c>
      <c r="E279" s="44" t="s">
        <v>7</v>
      </c>
      <c r="F279" s="45" t="s">
        <v>8</v>
      </c>
      <c r="G279" s="18" t="s">
        <v>9</v>
      </c>
      <c r="H279" s="18" t="s">
        <v>10</v>
      </c>
      <c r="I279" s="19" t="s">
        <v>11</v>
      </c>
      <c r="J279" s="18" t="s">
        <v>12</v>
      </c>
      <c r="K279" s="18" t="s">
        <v>13</v>
      </c>
      <c r="L279" s="19" t="s">
        <v>14</v>
      </c>
      <c r="M279" s="20" t="s">
        <v>15</v>
      </c>
    </row>
    <row r="280" spans="1:13" ht="25.5" customHeight="1">
      <c r="A280" s="21" t="s">
        <v>16</v>
      </c>
      <c r="B280" s="22" t="s">
        <v>17</v>
      </c>
      <c r="C280" s="22" t="s">
        <v>332</v>
      </c>
      <c r="D280" s="29"/>
      <c r="E280" s="157" t="s">
        <v>52</v>
      </c>
      <c r="F280" s="30">
        <v>200</v>
      </c>
      <c r="G280" s="30"/>
      <c r="H280" s="25">
        <v>8</v>
      </c>
      <c r="I280" s="26">
        <f aca="true" t="shared" si="28" ref="I280:I311">G280+((G280*H280)/100)</f>
        <v>0</v>
      </c>
      <c r="J280" s="27">
        <f aca="true" t="shared" si="29" ref="J280:J311">F280*G280</f>
        <v>0</v>
      </c>
      <c r="K280" s="27">
        <f aca="true" t="shared" si="30" ref="K280:K311">(I280-G280)*F280</f>
        <v>0</v>
      </c>
      <c r="L280" s="27">
        <f aca="true" t="shared" si="31" ref="L280:L311">I280*F280</f>
        <v>0</v>
      </c>
      <c r="M280" s="32"/>
    </row>
    <row r="281" spans="1:13" ht="25.5" customHeight="1">
      <c r="A281" s="29" t="s">
        <v>20</v>
      </c>
      <c r="B281" s="22" t="s">
        <v>17</v>
      </c>
      <c r="C281" s="22" t="s">
        <v>333</v>
      </c>
      <c r="D281" s="29"/>
      <c r="E281" s="29" t="s">
        <v>52</v>
      </c>
      <c r="F281" s="30">
        <v>2500</v>
      </c>
      <c r="G281" s="30"/>
      <c r="H281" s="25">
        <v>8</v>
      </c>
      <c r="I281" s="26">
        <f t="shared" si="28"/>
        <v>0</v>
      </c>
      <c r="J281" s="27">
        <f t="shared" si="29"/>
        <v>0</v>
      </c>
      <c r="K281" s="27">
        <f t="shared" si="30"/>
        <v>0</v>
      </c>
      <c r="L281" s="27">
        <f t="shared" si="31"/>
        <v>0</v>
      </c>
      <c r="M281" s="32"/>
    </row>
    <row r="282" spans="1:13" ht="26.25" customHeight="1">
      <c r="A282" s="29" t="s">
        <v>22</v>
      </c>
      <c r="B282" s="22" t="s">
        <v>17</v>
      </c>
      <c r="C282" s="22" t="s">
        <v>334</v>
      </c>
      <c r="D282" s="29"/>
      <c r="E282" s="29" t="s">
        <v>90</v>
      </c>
      <c r="F282" s="30">
        <v>10</v>
      </c>
      <c r="G282" s="30"/>
      <c r="H282" s="25">
        <v>8</v>
      </c>
      <c r="I282" s="26">
        <f t="shared" si="28"/>
        <v>0</v>
      </c>
      <c r="J282" s="27">
        <f t="shared" si="29"/>
        <v>0</v>
      </c>
      <c r="K282" s="27">
        <f t="shared" si="30"/>
        <v>0</v>
      </c>
      <c r="L282" s="27">
        <f t="shared" si="31"/>
        <v>0</v>
      </c>
      <c r="M282" s="32"/>
    </row>
    <row r="283" spans="1:13" ht="27" customHeight="1">
      <c r="A283" s="29" t="s">
        <v>25</v>
      </c>
      <c r="B283" s="22" t="s">
        <v>17</v>
      </c>
      <c r="C283" s="22" t="s">
        <v>335</v>
      </c>
      <c r="D283" s="29"/>
      <c r="E283" s="29" t="s">
        <v>90</v>
      </c>
      <c r="F283" s="30">
        <v>100</v>
      </c>
      <c r="G283" s="30"/>
      <c r="H283" s="25">
        <v>8</v>
      </c>
      <c r="I283" s="26">
        <f t="shared" si="28"/>
        <v>0</v>
      </c>
      <c r="J283" s="27">
        <f t="shared" si="29"/>
        <v>0</v>
      </c>
      <c r="K283" s="27">
        <f t="shared" si="30"/>
        <v>0</v>
      </c>
      <c r="L283" s="27">
        <f t="shared" si="31"/>
        <v>0</v>
      </c>
      <c r="M283" s="32"/>
    </row>
    <row r="284" spans="1:13" ht="22.5" customHeight="1">
      <c r="A284" s="132" t="s">
        <v>27</v>
      </c>
      <c r="B284" s="101" t="s">
        <v>17</v>
      </c>
      <c r="C284" s="22" t="s">
        <v>336</v>
      </c>
      <c r="D284" s="29"/>
      <c r="E284" s="29" t="s">
        <v>52</v>
      </c>
      <c r="F284" s="30">
        <v>650</v>
      </c>
      <c r="G284" s="30"/>
      <c r="H284" s="25">
        <v>8</v>
      </c>
      <c r="I284" s="26">
        <f t="shared" si="28"/>
        <v>0</v>
      </c>
      <c r="J284" s="27">
        <f t="shared" si="29"/>
        <v>0</v>
      </c>
      <c r="K284" s="27">
        <f t="shared" si="30"/>
        <v>0</v>
      </c>
      <c r="L284" s="27">
        <f t="shared" si="31"/>
        <v>0</v>
      </c>
      <c r="M284" s="28"/>
    </row>
    <row r="285" spans="1:13" ht="12.75" customHeight="1">
      <c r="A285" s="29" t="s">
        <v>29</v>
      </c>
      <c r="B285" s="22" t="s">
        <v>337</v>
      </c>
      <c r="C285" s="22" t="s">
        <v>338</v>
      </c>
      <c r="D285" s="29"/>
      <c r="E285" s="29" t="s">
        <v>52</v>
      </c>
      <c r="F285" s="30">
        <v>120</v>
      </c>
      <c r="G285" s="30"/>
      <c r="H285" s="25">
        <v>8</v>
      </c>
      <c r="I285" s="26">
        <f t="shared" si="28"/>
        <v>0</v>
      </c>
      <c r="J285" s="27">
        <f t="shared" si="29"/>
        <v>0</v>
      </c>
      <c r="K285" s="27">
        <f t="shared" si="30"/>
        <v>0</v>
      </c>
      <c r="L285" s="27">
        <f t="shared" si="31"/>
        <v>0</v>
      </c>
      <c r="M285" s="32"/>
    </row>
    <row r="286" spans="1:13" ht="12.75" customHeight="1">
      <c r="A286" s="29" t="s">
        <v>31</v>
      </c>
      <c r="B286" s="22" t="s">
        <v>17</v>
      </c>
      <c r="C286" s="22" t="s">
        <v>339</v>
      </c>
      <c r="D286" s="29"/>
      <c r="E286" s="29" t="s">
        <v>24</v>
      </c>
      <c r="F286" s="30">
        <v>3300</v>
      </c>
      <c r="G286" s="30"/>
      <c r="H286" s="25">
        <v>8</v>
      </c>
      <c r="I286" s="26">
        <f t="shared" si="28"/>
        <v>0</v>
      </c>
      <c r="J286" s="27">
        <f t="shared" si="29"/>
        <v>0</v>
      </c>
      <c r="K286" s="27">
        <f t="shared" si="30"/>
        <v>0</v>
      </c>
      <c r="L286" s="27">
        <f t="shared" si="31"/>
        <v>0</v>
      </c>
      <c r="M286" s="32"/>
    </row>
    <row r="287" spans="1:13" ht="12.75" customHeight="1">
      <c r="A287" s="29" t="s">
        <v>33</v>
      </c>
      <c r="B287" s="101" t="s">
        <v>262</v>
      </c>
      <c r="C287" s="101" t="s">
        <v>340</v>
      </c>
      <c r="D287" s="138"/>
      <c r="E287" s="138" t="s">
        <v>52</v>
      </c>
      <c r="F287" s="30">
        <v>2000</v>
      </c>
      <c r="G287" s="30"/>
      <c r="H287" s="25">
        <v>8</v>
      </c>
      <c r="I287" s="26">
        <f t="shared" si="28"/>
        <v>0</v>
      </c>
      <c r="J287" s="27">
        <f t="shared" si="29"/>
        <v>0</v>
      </c>
      <c r="K287" s="27">
        <f t="shared" si="30"/>
        <v>0</v>
      </c>
      <c r="L287" s="27">
        <f t="shared" si="31"/>
        <v>0</v>
      </c>
      <c r="M287" s="32"/>
    </row>
    <row r="288" spans="1:13" ht="16.5" customHeight="1">
      <c r="A288" s="29" t="s">
        <v>35</v>
      </c>
      <c r="B288" s="22" t="s">
        <v>17</v>
      </c>
      <c r="C288" s="101" t="s">
        <v>341</v>
      </c>
      <c r="D288" s="138"/>
      <c r="E288" s="138" t="s">
        <v>52</v>
      </c>
      <c r="F288" s="30">
        <v>150</v>
      </c>
      <c r="G288" s="30"/>
      <c r="H288" s="25">
        <v>8</v>
      </c>
      <c r="I288" s="26">
        <f t="shared" si="28"/>
        <v>0</v>
      </c>
      <c r="J288" s="27">
        <f t="shared" si="29"/>
        <v>0</v>
      </c>
      <c r="K288" s="27">
        <f t="shared" si="30"/>
        <v>0</v>
      </c>
      <c r="L288" s="27">
        <f t="shared" si="31"/>
        <v>0</v>
      </c>
      <c r="M288" s="32"/>
    </row>
    <row r="289" spans="1:13" ht="15" customHeight="1">
      <c r="A289" s="29" t="s">
        <v>55</v>
      </c>
      <c r="B289" s="22" t="s">
        <v>17</v>
      </c>
      <c r="C289" s="101" t="s">
        <v>342</v>
      </c>
      <c r="D289" s="138"/>
      <c r="E289" s="138" t="s">
        <v>52</v>
      </c>
      <c r="F289" s="30">
        <v>100</v>
      </c>
      <c r="G289" s="30"/>
      <c r="H289" s="25">
        <v>8</v>
      </c>
      <c r="I289" s="26">
        <f t="shared" si="28"/>
        <v>0</v>
      </c>
      <c r="J289" s="27">
        <f t="shared" si="29"/>
        <v>0</v>
      </c>
      <c r="K289" s="27">
        <f t="shared" si="30"/>
        <v>0</v>
      </c>
      <c r="L289" s="27">
        <f t="shared" si="31"/>
        <v>0</v>
      </c>
      <c r="M289" s="32"/>
    </row>
    <row r="290" spans="1:13" ht="12.75" customHeight="1">
      <c r="A290" s="29" t="s">
        <v>57</v>
      </c>
      <c r="B290" s="101" t="s">
        <v>302</v>
      </c>
      <c r="C290" s="101" t="s">
        <v>343</v>
      </c>
      <c r="D290" s="138"/>
      <c r="E290" s="138" t="s">
        <v>52</v>
      </c>
      <c r="F290" s="30">
        <v>60</v>
      </c>
      <c r="G290" s="30"/>
      <c r="H290" s="25">
        <v>8</v>
      </c>
      <c r="I290" s="26">
        <f t="shared" si="28"/>
        <v>0</v>
      </c>
      <c r="J290" s="27">
        <f t="shared" si="29"/>
        <v>0</v>
      </c>
      <c r="K290" s="27">
        <f t="shared" si="30"/>
        <v>0</v>
      </c>
      <c r="L290" s="27">
        <f t="shared" si="31"/>
        <v>0</v>
      </c>
      <c r="M290" s="32"/>
    </row>
    <row r="291" spans="1:13" ht="12.75" customHeight="1">
      <c r="A291" s="29" t="s">
        <v>60</v>
      </c>
      <c r="B291" s="22" t="s">
        <v>233</v>
      </c>
      <c r="C291" s="22" t="s">
        <v>344</v>
      </c>
      <c r="D291" s="29"/>
      <c r="E291" s="29" t="s">
        <v>52</v>
      </c>
      <c r="F291" s="30">
        <v>150</v>
      </c>
      <c r="G291" s="30"/>
      <c r="H291" s="25">
        <v>8</v>
      </c>
      <c r="I291" s="26">
        <f t="shared" si="28"/>
        <v>0</v>
      </c>
      <c r="J291" s="27">
        <f t="shared" si="29"/>
        <v>0</v>
      </c>
      <c r="K291" s="27">
        <f t="shared" si="30"/>
        <v>0</v>
      </c>
      <c r="L291" s="27">
        <f t="shared" si="31"/>
        <v>0</v>
      </c>
      <c r="M291" s="32"/>
    </row>
    <row r="292" spans="1:13" ht="12.75" customHeight="1">
      <c r="A292" s="29" t="s">
        <v>62</v>
      </c>
      <c r="B292" s="22" t="s">
        <v>233</v>
      </c>
      <c r="C292" s="22" t="s">
        <v>345</v>
      </c>
      <c r="D292" s="29"/>
      <c r="E292" s="29" t="s">
        <v>52</v>
      </c>
      <c r="F292" s="30">
        <v>150</v>
      </c>
      <c r="G292" s="30"/>
      <c r="H292" s="25">
        <v>8</v>
      </c>
      <c r="I292" s="26">
        <f t="shared" si="28"/>
        <v>0</v>
      </c>
      <c r="J292" s="27">
        <f t="shared" si="29"/>
        <v>0</v>
      </c>
      <c r="K292" s="27">
        <f t="shared" si="30"/>
        <v>0</v>
      </c>
      <c r="L292" s="27">
        <f t="shared" si="31"/>
        <v>0</v>
      </c>
      <c r="M292" s="32"/>
    </row>
    <row r="293" spans="1:13" ht="15.75" customHeight="1">
      <c r="A293" s="29" t="s">
        <v>64</v>
      </c>
      <c r="B293" s="22" t="s">
        <v>233</v>
      </c>
      <c r="C293" s="22" t="s">
        <v>346</v>
      </c>
      <c r="D293" s="29"/>
      <c r="E293" s="29" t="s">
        <v>52</v>
      </c>
      <c r="F293" s="30">
        <v>150</v>
      </c>
      <c r="G293" s="30"/>
      <c r="H293" s="25">
        <v>8</v>
      </c>
      <c r="I293" s="26">
        <f t="shared" si="28"/>
        <v>0</v>
      </c>
      <c r="J293" s="27">
        <f t="shared" si="29"/>
        <v>0</v>
      </c>
      <c r="K293" s="27">
        <f t="shared" si="30"/>
        <v>0</v>
      </c>
      <c r="L293" s="27">
        <f t="shared" si="31"/>
        <v>0</v>
      </c>
      <c r="M293" s="32"/>
    </row>
    <row r="294" spans="1:13" ht="25.5" customHeight="1">
      <c r="A294" s="29" t="s">
        <v>66</v>
      </c>
      <c r="B294" s="22" t="s">
        <v>347</v>
      </c>
      <c r="C294" s="22" t="s">
        <v>348</v>
      </c>
      <c r="D294" s="29"/>
      <c r="E294" s="29" t="s">
        <v>52</v>
      </c>
      <c r="F294" s="30">
        <v>20</v>
      </c>
      <c r="G294" s="30"/>
      <c r="H294" s="25">
        <v>8</v>
      </c>
      <c r="I294" s="26">
        <f t="shared" si="28"/>
        <v>0</v>
      </c>
      <c r="J294" s="27">
        <f t="shared" si="29"/>
        <v>0</v>
      </c>
      <c r="K294" s="27">
        <f t="shared" si="30"/>
        <v>0</v>
      </c>
      <c r="L294" s="27">
        <f t="shared" si="31"/>
        <v>0</v>
      </c>
      <c r="M294" s="32"/>
    </row>
    <row r="295" spans="1:13" ht="27" customHeight="1">
      <c r="A295" s="29" t="s">
        <v>68</v>
      </c>
      <c r="B295" s="22" t="s">
        <v>347</v>
      </c>
      <c r="C295" s="22" t="s">
        <v>349</v>
      </c>
      <c r="D295" s="29"/>
      <c r="E295" s="29" t="s">
        <v>52</v>
      </c>
      <c r="F295" s="30">
        <v>220</v>
      </c>
      <c r="G295" s="30"/>
      <c r="H295" s="25">
        <v>8</v>
      </c>
      <c r="I295" s="26">
        <f t="shared" si="28"/>
        <v>0</v>
      </c>
      <c r="J295" s="27">
        <f t="shared" si="29"/>
        <v>0</v>
      </c>
      <c r="K295" s="27">
        <f t="shared" si="30"/>
        <v>0</v>
      </c>
      <c r="L295" s="27">
        <f t="shared" si="31"/>
        <v>0</v>
      </c>
      <c r="M295" s="32"/>
    </row>
    <row r="296" spans="1:13" ht="27.75" customHeight="1">
      <c r="A296" s="29" t="s">
        <v>71</v>
      </c>
      <c r="B296" s="22" t="s">
        <v>347</v>
      </c>
      <c r="C296" s="22" t="s">
        <v>350</v>
      </c>
      <c r="D296" s="29"/>
      <c r="E296" s="29" t="s">
        <v>52</v>
      </c>
      <c r="F296" s="30">
        <v>20</v>
      </c>
      <c r="G296" s="30"/>
      <c r="H296" s="25">
        <v>8</v>
      </c>
      <c r="I296" s="26">
        <f t="shared" si="28"/>
        <v>0</v>
      </c>
      <c r="J296" s="27">
        <f t="shared" si="29"/>
        <v>0</v>
      </c>
      <c r="K296" s="27">
        <f t="shared" si="30"/>
        <v>0</v>
      </c>
      <c r="L296" s="27">
        <f t="shared" si="31"/>
        <v>0</v>
      </c>
      <c r="M296" s="32"/>
    </row>
    <row r="297" spans="1:13" ht="12.75" customHeight="1">
      <c r="A297" s="29" t="s">
        <v>73</v>
      </c>
      <c r="B297" s="129" t="s">
        <v>139</v>
      </c>
      <c r="C297" s="22" t="s">
        <v>351</v>
      </c>
      <c r="D297" s="29"/>
      <c r="E297" s="29" t="s">
        <v>90</v>
      </c>
      <c r="F297" s="30">
        <v>200</v>
      </c>
      <c r="G297" s="30"/>
      <c r="H297" s="25">
        <v>8</v>
      </c>
      <c r="I297" s="26">
        <f t="shared" si="28"/>
        <v>0</v>
      </c>
      <c r="J297" s="27">
        <f t="shared" si="29"/>
        <v>0</v>
      </c>
      <c r="K297" s="27">
        <f t="shared" si="30"/>
        <v>0</v>
      </c>
      <c r="L297" s="27">
        <f t="shared" si="31"/>
        <v>0</v>
      </c>
      <c r="M297" s="32"/>
    </row>
    <row r="298" spans="1:13" ht="24.75" customHeight="1">
      <c r="A298" s="29" t="s">
        <v>75</v>
      </c>
      <c r="B298" s="99" t="s">
        <v>139</v>
      </c>
      <c r="C298" s="22" t="s">
        <v>352</v>
      </c>
      <c r="D298" s="29"/>
      <c r="E298" s="29" t="s">
        <v>52</v>
      </c>
      <c r="F298" s="30">
        <v>50</v>
      </c>
      <c r="G298" s="30"/>
      <c r="H298" s="25">
        <v>8</v>
      </c>
      <c r="I298" s="26">
        <f t="shared" si="28"/>
        <v>0</v>
      </c>
      <c r="J298" s="27">
        <f t="shared" si="29"/>
        <v>0</v>
      </c>
      <c r="K298" s="27">
        <f t="shared" si="30"/>
        <v>0</v>
      </c>
      <c r="L298" s="27">
        <f t="shared" si="31"/>
        <v>0</v>
      </c>
      <c r="M298" s="116"/>
    </row>
    <row r="299" spans="1:13" ht="25.5" customHeight="1">
      <c r="A299" s="29" t="s">
        <v>77</v>
      </c>
      <c r="B299" s="151" t="s">
        <v>82</v>
      </c>
      <c r="C299" s="101" t="s">
        <v>353</v>
      </c>
      <c r="D299" s="138"/>
      <c r="E299" s="29" t="s">
        <v>90</v>
      </c>
      <c r="F299" s="30">
        <v>700</v>
      </c>
      <c r="G299" s="30"/>
      <c r="H299" s="25">
        <v>8</v>
      </c>
      <c r="I299" s="26">
        <f t="shared" si="28"/>
        <v>0</v>
      </c>
      <c r="J299" s="27">
        <f t="shared" si="29"/>
        <v>0</v>
      </c>
      <c r="K299" s="27">
        <f t="shared" si="30"/>
        <v>0</v>
      </c>
      <c r="L299" s="27">
        <f t="shared" si="31"/>
        <v>0</v>
      </c>
      <c r="M299" s="32"/>
    </row>
    <row r="300" spans="1:256" s="10" customFormat="1" ht="25.5" customHeight="1">
      <c r="A300" s="29" t="s">
        <v>79</v>
      </c>
      <c r="B300" s="151" t="s">
        <v>82</v>
      </c>
      <c r="C300" s="101" t="s">
        <v>354</v>
      </c>
      <c r="D300" s="138"/>
      <c r="E300" s="29" t="s">
        <v>90</v>
      </c>
      <c r="F300" s="30">
        <v>150</v>
      </c>
      <c r="G300" s="30"/>
      <c r="H300" s="25">
        <v>8</v>
      </c>
      <c r="I300" s="26">
        <f t="shared" si="28"/>
        <v>0</v>
      </c>
      <c r="J300" s="27">
        <f t="shared" si="29"/>
        <v>0</v>
      </c>
      <c r="K300" s="27">
        <f t="shared" si="30"/>
        <v>0</v>
      </c>
      <c r="L300" s="27">
        <f t="shared" si="31"/>
        <v>0</v>
      </c>
      <c r="M300" s="3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</row>
    <row r="301" spans="1:256" s="10" customFormat="1" ht="25.5" customHeight="1">
      <c r="A301" s="29" t="s">
        <v>81</v>
      </c>
      <c r="B301" s="129" t="s">
        <v>82</v>
      </c>
      <c r="C301" s="22" t="s">
        <v>355</v>
      </c>
      <c r="D301" s="29"/>
      <c r="E301" s="29" t="s">
        <v>52</v>
      </c>
      <c r="F301" s="30">
        <v>100</v>
      </c>
      <c r="G301" s="30"/>
      <c r="H301" s="25">
        <v>8</v>
      </c>
      <c r="I301" s="26">
        <f t="shared" si="28"/>
        <v>0</v>
      </c>
      <c r="J301" s="27">
        <f t="shared" si="29"/>
        <v>0</v>
      </c>
      <c r="K301" s="27">
        <f t="shared" si="30"/>
        <v>0</v>
      </c>
      <c r="L301" s="27">
        <f t="shared" si="31"/>
        <v>0</v>
      </c>
      <c r="M301" s="3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</row>
    <row r="302" spans="1:256" s="10" customFormat="1" ht="12.75" customHeight="1">
      <c r="A302" s="29" t="s">
        <v>84</v>
      </c>
      <c r="B302" s="129" t="s">
        <v>82</v>
      </c>
      <c r="C302" s="22" t="s">
        <v>356</v>
      </c>
      <c r="D302" s="29"/>
      <c r="E302" s="29" t="s">
        <v>52</v>
      </c>
      <c r="F302" s="30">
        <v>700</v>
      </c>
      <c r="G302" s="30"/>
      <c r="H302" s="25">
        <v>8</v>
      </c>
      <c r="I302" s="26">
        <f t="shared" si="28"/>
        <v>0</v>
      </c>
      <c r="J302" s="27">
        <f t="shared" si="29"/>
        <v>0</v>
      </c>
      <c r="K302" s="27">
        <f t="shared" si="30"/>
        <v>0</v>
      </c>
      <c r="L302" s="27">
        <f t="shared" si="31"/>
        <v>0</v>
      </c>
      <c r="M302" s="3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</row>
    <row r="303" spans="1:13" ht="17.25" customHeight="1">
      <c r="A303" s="29" t="s">
        <v>88</v>
      </c>
      <c r="B303" s="101" t="s">
        <v>85</v>
      </c>
      <c r="C303" s="159" t="s">
        <v>357</v>
      </c>
      <c r="D303" s="32"/>
      <c r="E303" s="32" t="s">
        <v>90</v>
      </c>
      <c r="F303" s="32">
        <v>120</v>
      </c>
      <c r="G303" s="32"/>
      <c r="H303" s="25">
        <v>8</v>
      </c>
      <c r="I303" s="26">
        <f t="shared" si="28"/>
        <v>0</v>
      </c>
      <c r="J303" s="27">
        <f t="shared" si="29"/>
        <v>0</v>
      </c>
      <c r="K303" s="27">
        <f t="shared" si="30"/>
        <v>0</v>
      </c>
      <c r="L303" s="27">
        <f t="shared" si="31"/>
        <v>0</v>
      </c>
      <c r="M303" s="32"/>
    </row>
    <row r="304" spans="1:13" ht="16.5" customHeight="1">
      <c r="A304" s="29" t="s">
        <v>91</v>
      </c>
      <c r="B304" s="160" t="s">
        <v>250</v>
      </c>
      <c r="C304" s="159" t="s">
        <v>358</v>
      </c>
      <c r="D304" s="32"/>
      <c r="E304" s="32" t="s">
        <v>90</v>
      </c>
      <c r="F304" s="32">
        <v>40</v>
      </c>
      <c r="G304" s="32"/>
      <c r="H304" s="25">
        <v>8</v>
      </c>
      <c r="I304" s="26">
        <f t="shared" si="28"/>
        <v>0</v>
      </c>
      <c r="J304" s="27">
        <f t="shared" si="29"/>
        <v>0</v>
      </c>
      <c r="K304" s="27">
        <f t="shared" si="30"/>
        <v>0</v>
      </c>
      <c r="L304" s="27">
        <f t="shared" si="31"/>
        <v>0</v>
      </c>
      <c r="M304" s="32"/>
    </row>
    <row r="305" spans="1:13" ht="33" customHeight="1">
      <c r="A305" s="161" t="s">
        <v>166</v>
      </c>
      <c r="B305" s="160" t="s">
        <v>359</v>
      </c>
      <c r="C305" s="159" t="s">
        <v>360</v>
      </c>
      <c r="D305" s="32"/>
      <c r="E305" s="32" t="s">
        <v>90</v>
      </c>
      <c r="F305" s="32">
        <v>30</v>
      </c>
      <c r="G305" s="32"/>
      <c r="H305" s="25">
        <v>8</v>
      </c>
      <c r="I305" s="26">
        <f t="shared" si="28"/>
        <v>0</v>
      </c>
      <c r="J305" s="27">
        <f t="shared" si="29"/>
        <v>0</v>
      </c>
      <c r="K305" s="27">
        <f t="shared" si="30"/>
        <v>0</v>
      </c>
      <c r="L305" s="27">
        <f t="shared" si="31"/>
        <v>0</v>
      </c>
      <c r="M305" s="116"/>
    </row>
    <row r="306" spans="1:13" ht="17.25" customHeight="1">
      <c r="A306" s="161" t="s">
        <v>168</v>
      </c>
      <c r="B306" s="22" t="s">
        <v>17</v>
      </c>
      <c r="C306" s="162" t="s">
        <v>361</v>
      </c>
      <c r="D306" s="22"/>
      <c r="E306" s="30" t="s">
        <v>52</v>
      </c>
      <c r="F306" s="30">
        <v>80</v>
      </c>
      <c r="G306" s="163"/>
      <c r="H306" s="25">
        <v>8</v>
      </c>
      <c r="I306" s="26">
        <f t="shared" si="28"/>
        <v>0</v>
      </c>
      <c r="J306" s="27">
        <f t="shared" si="29"/>
        <v>0</v>
      </c>
      <c r="K306" s="27">
        <f t="shared" si="30"/>
        <v>0</v>
      </c>
      <c r="L306" s="27">
        <f t="shared" si="31"/>
        <v>0</v>
      </c>
      <c r="M306" s="32"/>
    </row>
    <row r="307" spans="1:13" ht="27" customHeight="1">
      <c r="A307" s="161" t="s">
        <v>170</v>
      </c>
      <c r="B307" s="164" t="s">
        <v>254</v>
      </c>
      <c r="C307" s="149" t="s">
        <v>362</v>
      </c>
      <c r="D307" s="22"/>
      <c r="E307" s="30" t="s">
        <v>52</v>
      </c>
      <c r="F307" s="30">
        <v>1000</v>
      </c>
      <c r="G307" s="21"/>
      <c r="H307" s="25">
        <v>8</v>
      </c>
      <c r="I307" s="26">
        <f t="shared" si="28"/>
        <v>0</v>
      </c>
      <c r="J307" s="27">
        <f t="shared" si="29"/>
        <v>0</v>
      </c>
      <c r="K307" s="27">
        <f t="shared" si="30"/>
        <v>0</v>
      </c>
      <c r="L307" s="137">
        <f t="shared" si="31"/>
        <v>0</v>
      </c>
      <c r="M307" s="32"/>
    </row>
    <row r="308" spans="1:13" ht="27" customHeight="1">
      <c r="A308" s="161" t="s">
        <v>172</v>
      </c>
      <c r="B308" s="164" t="s">
        <v>254</v>
      </c>
      <c r="C308" s="149" t="s">
        <v>363</v>
      </c>
      <c r="D308" s="22"/>
      <c r="E308" s="30" t="s">
        <v>52</v>
      </c>
      <c r="F308" s="30">
        <v>250</v>
      </c>
      <c r="G308" s="21"/>
      <c r="H308" s="25">
        <v>8</v>
      </c>
      <c r="I308" s="26">
        <f t="shared" si="28"/>
        <v>0</v>
      </c>
      <c r="J308" s="27">
        <f t="shared" si="29"/>
        <v>0</v>
      </c>
      <c r="K308" s="27">
        <f t="shared" si="30"/>
        <v>0</v>
      </c>
      <c r="L308" s="137">
        <f t="shared" si="31"/>
        <v>0</v>
      </c>
      <c r="M308" s="32"/>
    </row>
    <row r="309" spans="1:13" ht="27" customHeight="1">
      <c r="A309" s="161" t="s">
        <v>174</v>
      </c>
      <c r="B309" s="151" t="s">
        <v>82</v>
      </c>
      <c r="C309" s="149" t="s">
        <v>364</v>
      </c>
      <c r="D309" s="22"/>
      <c r="E309" s="30" t="s">
        <v>52</v>
      </c>
      <c r="F309" s="30">
        <v>50</v>
      </c>
      <c r="G309" s="21"/>
      <c r="H309" s="25">
        <v>8</v>
      </c>
      <c r="I309" s="26">
        <f t="shared" si="28"/>
        <v>0</v>
      </c>
      <c r="J309" s="27">
        <f t="shared" si="29"/>
        <v>0</v>
      </c>
      <c r="K309" s="27">
        <f t="shared" si="30"/>
        <v>0</v>
      </c>
      <c r="L309" s="137">
        <f t="shared" si="31"/>
        <v>0</v>
      </c>
      <c r="M309" s="32"/>
    </row>
    <row r="310" spans="1:13" ht="21.75" customHeight="1">
      <c r="A310" s="161" t="s">
        <v>176</v>
      </c>
      <c r="B310" s="151" t="s">
        <v>82</v>
      </c>
      <c r="C310" s="149" t="s">
        <v>365</v>
      </c>
      <c r="D310" s="22"/>
      <c r="E310" s="30" t="s">
        <v>52</v>
      </c>
      <c r="F310" s="30">
        <v>120</v>
      </c>
      <c r="G310" s="21"/>
      <c r="H310" s="25">
        <v>8</v>
      </c>
      <c r="I310" s="26">
        <f t="shared" si="28"/>
        <v>0</v>
      </c>
      <c r="J310" s="27">
        <f t="shared" si="29"/>
        <v>0</v>
      </c>
      <c r="K310" s="27">
        <f t="shared" si="30"/>
        <v>0</v>
      </c>
      <c r="L310" s="137">
        <f t="shared" si="31"/>
        <v>0</v>
      </c>
      <c r="M310" s="32"/>
    </row>
    <row r="311" spans="1:13" ht="27" customHeight="1">
      <c r="A311" s="161" t="s">
        <v>178</v>
      </c>
      <c r="B311" s="95" t="s">
        <v>262</v>
      </c>
      <c r="C311" s="162" t="s">
        <v>366</v>
      </c>
      <c r="D311" s="95" t="s">
        <v>367</v>
      </c>
      <c r="E311" s="139" t="s">
        <v>52</v>
      </c>
      <c r="F311" s="139">
        <v>50</v>
      </c>
      <c r="G311" s="21"/>
      <c r="H311" s="165">
        <v>8</v>
      </c>
      <c r="I311" s="166">
        <f t="shared" si="28"/>
        <v>0</v>
      </c>
      <c r="J311" s="167">
        <f t="shared" si="29"/>
        <v>0</v>
      </c>
      <c r="K311" s="167">
        <f t="shared" si="30"/>
        <v>0</v>
      </c>
      <c r="L311" s="168">
        <f t="shared" si="31"/>
        <v>0</v>
      </c>
      <c r="M311" s="139"/>
    </row>
    <row r="312" spans="3:12" ht="14.25" customHeight="1">
      <c r="C312" s="169"/>
      <c r="I312" s="120" t="s">
        <v>37</v>
      </c>
      <c r="J312" s="90">
        <f>SUM(J280:J311)</f>
        <v>0</v>
      </c>
      <c r="K312" s="90">
        <f>SUM(K280:K311)</f>
        <v>0</v>
      </c>
      <c r="L312" s="90">
        <f>SUM(L280:L311)</f>
        <v>0</v>
      </c>
    </row>
    <row r="314" spans="1:256" s="10" customFormat="1" ht="12.75" customHeight="1">
      <c r="A314" s="59"/>
      <c r="B314" s="121"/>
      <c r="C314" s="7"/>
      <c r="F314" s="58"/>
      <c r="G314" s="58"/>
      <c r="I314" s="61"/>
      <c r="J314" s="62"/>
      <c r="K314" s="62"/>
      <c r="L314" s="63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</row>
    <row r="315" spans="3:12" ht="14.25" customHeight="1">
      <c r="C315" s="122" t="s">
        <v>368</v>
      </c>
      <c r="D315" s="67"/>
      <c r="I315" s="5"/>
      <c r="L315" s="5"/>
    </row>
    <row r="316" spans="1:13" ht="12.75" customHeight="1">
      <c r="A316" s="13">
        <v>1</v>
      </c>
      <c r="B316" s="13">
        <v>2</v>
      </c>
      <c r="C316" s="13">
        <v>3</v>
      </c>
      <c r="D316" s="13">
        <v>4</v>
      </c>
      <c r="E316" s="13">
        <v>5</v>
      </c>
      <c r="F316" s="13">
        <v>6</v>
      </c>
      <c r="G316" s="13">
        <v>7</v>
      </c>
      <c r="H316" s="13">
        <v>8</v>
      </c>
      <c r="I316" s="14">
        <v>9</v>
      </c>
      <c r="J316" s="13">
        <v>10</v>
      </c>
      <c r="K316" s="13">
        <v>11</v>
      </c>
      <c r="L316" s="49">
        <v>12</v>
      </c>
      <c r="M316" s="13">
        <v>13</v>
      </c>
    </row>
    <row r="317" spans="1:13" ht="50.25" customHeight="1">
      <c r="A317" s="15" t="s">
        <v>3</v>
      </c>
      <c r="B317" s="16" t="s">
        <v>4</v>
      </c>
      <c r="C317" s="16" t="s">
        <v>5</v>
      </c>
      <c r="D317" s="16" t="s">
        <v>6</v>
      </c>
      <c r="E317" s="16" t="s">
        <v>7</v>
      </c>
      <c r="F317" s="17" t="s">
        <v>8</v>
      </c>
      <c r="G317" s="106" t="s">
        <v>9</v>
      </c>
      <c r="H317" s="106" t="s">
        <v>10</v>
      </c>
      <c r="I317" s="107" t="s">
        <v>11</v>
      </c>
      <c r="J317" s="106" t="s">
        <v>12</v>
      </c>
      <c r="K317" s="106" t="s">
        <v>13</v>
      </c>
      <c r="L317" s="107" t="s">
        <v>14</v>
      </c>
      <c r="M317" s="108" t="s">
        <v>15</v>
      </c>
    </row>
    <row r="318" spans="1:13" ht="75.75" customHeight="1">
      <c r="A318" s="29" t="s">
        <v>16</v>
      </c>
      <c r="B318" s="22" t="s">
        <v>227</v>
      </c>
      <c r="C318" s="22" t="s">
        <v>369</v>
      </c>
      <c r="D318" s="30"/>
      <c r="E318" s="30" t="s">
        <v>52</v>
      </c>
      <c r="F318" s="87">
        <v>180</v>
      </c>
      <c r="G318" s="87"/>
      <c r="H318" s="25">
        <v>8</v>
      </c>
      <c r="I318" s="26">
        <f>G318+((G318*H318)/100)</f>
        <v>0</v>
      </c>
      <c r="J318" s="27">
        <f>F318*G318</f>
        <v>0</v>
      </c>
      <c r="K318" s="27">
        <f>(I318-G318)*F318</f>
        <v>0</v>
      </c>
      <c r="L318" s="27">
        <f>I318*F318</f>
        <v>0</v>
      </c>
      <c r="M318" s="32"/>
    </row>
    <row r="319" spans="1:13" ht="14.25" customHeight="1">
      <c r="A319" s="66"/>
      <c r="B319" s="92"/>
      <c r="C319" s="7"/>
      <c r="D319" s="10"/>
      <c r="E319" s="10"/>
      <c r="F319" s="10"/>
      <c r="G319" s="58"/>
      <c r="H319" s="10"/>
      <c r="I319" s="90" t="s">
        <v>37</v>
      </c>
      <c r="J319" s="90">
        <f>J318</f>
        <v>0</v>
      </c>
      <c r="K319" s="90">
        <f>K318</f>
        <v>0</v>
      </c>
      <c r="L319" s="90">
        <f>L318</f>
        <v>0</v>
      </c>
      <c r="M319" s="10"/>
    </row>
    <row r="320" spans="1:13" ht="19.5" customHeight="1">
      <c r="A320" s="66"/>
      <c r="B320" s="92"/>
      <c r="C320" s="7"/>
      <c r="D320" s="10"/>
      <c r="E320" s="10"/>
      <c r="F320" s="10"/>
      <c r="G320" s="10"/>
      <c r="H320" s="10"/>
      <c r="I320" s="63"/>
      <c r="J320" s="10"/>
      <c r="K320" s="10"/>
      <c r="L320" s="63"/>
      <c r="M320" s="10"/>
    </row>
    <row r="321" spans="1:13" ht="17.25" customHeight="1">
      <c r="A321" s="66"/>
      <c r="B321" s="92"/>
      <c r="C321" s="122" t="s">
        <v>370</v>
      </c>
      <c r="D321" s="85"/>
      <c r="E321" s="10"/>
      <c r="F321" s="10"/>
      <c r="G321" s="10"/>
      <c r="H321" s="10"/>
      <c r="I321" s="63"/>
      <c r="J321" s="10"/>
      <c r="K321" s="10"/>
      <c r="L321" s="63"/>
      <c r="M321" s="10"/>
    </row>
    <row r="322" spans="1:13" ht="14.25" customHeight="1">
      <c r="A322" s="13">
        <v>1</v>
      </c>
      <c r="B322" s="13">
        <v>2</v>
      </c>
      <c r="C322" s="13">
        <v>3</v>
      </c>
      <c r="D322" s="13">
        <v>4</v>
      </c>
      <c r="E322" s="13">
        <v>5</v>
      </c>
      <c r="F322" s="13">
        <v>6</v>
      </c>
      <c r="G322" s="13">
        <v>7</v>
      </c>
      <c r="H322" s="13">
        <v>8</v>
      </c>
      <c r="I322" s="14">
        <v>9</v>
      </c>
      <c r="J322" s="13">
        <v>10</v>
      </c>
      <c r="K322" s="13">
        <v>11</v>
      </c>
      <c r="L322" s="49">
        <v>12</v>
      </c>
      <c r="M322" s="13">
        <v>13</v>
      </c>
    </row>
    <row r="323" spans="1:13" ht="50.25" customHeight="1">
      <c r="A323" s="15" t="s">
        <v>3</v>
      </c>
      <c r="B323" s="16" t="s">
        <v>4</v>
      </c>
      <c r="C323" s="16" t="s">
        <v>5</v>
      </c>
      <c r="D323" s="16" t="s">
        <v>6</v>
      </c>
      <c r="E323" s="16" t="s">
        <v>7</v>
      </c>
      <c r="F323" s="17" t="s">
        <v>8</v>
      </c>
      <c r="G323" s="106" t="s">
        <v>9</v>
      </c>
      <c r="H323" s="18" t="s">
        <v>10</v>
      </c>
      <c r="I323" s="19" t="s">
        <v>11</v>
      </c>
      <c r="J323" s="18" t="s">
        <v>12</v>
      </c>
      <c r="K323" s="18" t="s">
        <v>13</v>
      </c>
      <c r="L323" s="19" t="s">
        <v>14</v>
      </c>
      <c r="M323" s="20" t="s">
        <v>15</v>
      </c>
    </row>
    <row r="324" spans="1:13" ht="14.25" customHeight="1">
      <c r="A324" s="29" t="s">
        <v>16</v>
      </c>
      <c r="B324" s="22" t="s">
        <v>371</v>
      </c>
      <c r="C324" s="22" t="s">
        <v>372</v>
      </c>
      <c r="D324" s="136"/>
      <c r="E324" s="136" t="s">
        <v>90</v>
      </c>
      <c r="F324" s="136">
        <v>170</v>
      </c>
      <c r="G324" s="170"/>
      <c r="H324" s="25">
        <v>8</v>
      </c>
      <c r="I324" s="26">
        <f aca="true" t="shared" si="32" ref="I324:I359">G324+((G324*H324)/100)</f>
        <v>0</v>
      </c>
      <c r="J324" s="27">
        <f aca="true" t="shared" si="33" ref="J324:J359">F324*G324</f>
        <v>0</v>
      </c>
      <c r="K324" s="27">
        <f aca="true" t="shared" si="34" ref="K324:K359">(I324-G324)*F324</f>
        <v>0</v>
      </c>
      <c r="L324" s="27">
        <f aca="true" t="shared" si="35" ref="L324:L359">I324*F324</f>
        <v>0</v>
      </c>
      <c r="M324" s="32"/>
    </row>
    <row r="325" spans="1:13" ht="25.5" customHeight="1">
      <c r="A325" s="29" t="s">
        <v>20</v>
      </c>
      <c r="B325" s="22" t="s">
        <v>373</v>
      </c>
      <c r="C325" s="22" t="s">
        <v>374</v>
      </c>
      <c r="D325" s="30"/>
      <c r="E325" s="30" t="s">
        <v>52</v>
      </c>
      <c r="F325" s="30">
        <v>50</v>
      </c>
      <c r="G325" s="170"/>
      <c r="H325" s="25">
        <v>8</v>
      </c>
      <c r="I325" s="26">
        <f t="shared" si="32"/>
        <v>0</v>
      </c>
      <c r="J325" s="27">
        <f t="shared" si="33"/>
        <v>0</v>
      </c>
      <c r="K325" s="27">
        <f t="shared" si="34"/>
        <v>0</v>
      </c>
      <c r="L325" s="27">
        <f t="shared" si="35"/>
        <v>0</v>
      </c>
      <c r="M325" s="32"/>
    </row>
    <row r="326" spans="1:13" ht="18" customHeight="1">
      <c r="A326" s="29" t="s">
        <v>22</v>
      </c>
      <c r="B326" s="22" t="s">
        <v>375</v>
      </c>
      <c r="C326" s="22" t="s">
        <v>376</v>
      </c>
      <c r="D326" s="30"/>
      <c r="E326" s="30" t="s">
        <v>52</v>
      </c>
      <c r="F326" s="30">
        <v>60</v>
      </c>
      <c r="G326" s="170"/>
      <c r="H326" s="25">
        <v>8</v>
      </c>
      <c r="I326" s="26">
        <f t="shared" si="32"/>
        <v>0</v>
      </c>
      <c r="J326" s="27">
        <f t="shared" si="33"/>
        <v>0</v>
      </c>
      <c r="K326" s="27">
        <f t="shared" si="34"/>
        <v>0</v>
      </c>
      <c r="L326" s="27">
        <f t="shared" si="35"/>
        <v>0</v>
      </c>
      <c r="M326" s="32"/>
    </row>
    <row r="327" spans="1:256" s="10" customFormat="1" ht="12.75" customHeight="1">
      <c r="A327" s="118" t="s">
        <v>25</v>
      </c>
      <c r="B327" s="99" t="s">
        <v>254</v>
      </c>
      <c r="C327" s="99" t="s">
        <v>377</v>
      </c>
      <c r="D327" s="100"/>
      <c r="E327" s="100" t="s">
        <v>52</v>
      </c>
      <c r="F327" s="100">
        <v>55</v>
      </c>
      <c r="G327" s="170"/>
      <c r="H327" s="25">
        <v>8</v>
      </c>
      <c r="I327" s="26">
        <f t="shared" si="32"/>
        <v>0</v>
      </c>
      <c r="J327" s="27">
        <f t="shared" si="33"/>
        <v>0</v>
      </c>
      <c r="K327" s="27">
        <f t="shared" si="34"/>
        <v>0</v>
      </c>
      <c r="L327" s="27">
        <f t="shared" si="35"/>
        <v>0</v>
      </c>
      <c r="M327" s="3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</row>
    <row r="328" spans="1:256" s="10" customFormat="1" ht="12.75" customHeight="1">
      <c r="A328" s="29" t="s">
        <v>27</v>
      </c>
      <c r="B328" s="22" t="s">
        <v>254</v>
      </c>
      <c r="C328" s="22" t="s">
        <v>378</v>
      </c>
      <c r="D328" s="30"/>
      <c r="E328" s="30" t="s">
        <v>52</v>
      </c>
      <c r="F328" s="30">
        <v>20</v>
      </c>
      <c r="G328" s="170"/>
      <c r="H328" s="25">
        <v>8</v>
      </c>
      <c r="I328" s="26">
        <f t="shared" si="32"/>
        <v>0</v>
      </c>
      <c r="J328" s="27">
        <f t="shared" si="33"/>
        <v>0</v>
      </c>
      <c r="K328" s="27">
        <f t="shared" si="34"/>
        <v>0</v>
      </c>
      <c r="L328" s="27">
        <f t="shared" si="35"/>
        <v>0</v>
      </c>
      <c r="M328" s="3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</row>
    <row r="329" spans="1:13" ht="12.75" customHeight="1">
      <c r="A329" s="29" t="s">
        <v>29</v>
      </c>
      <c r="B329" s="22" t="s">
        <v>254</v>
      </c>
      <c r="C329" s="22" t="s">
        <v>379</v>
      </c>
      <c r="D329" s="30"/>
      <c r="E329" s="30" t="s">
        <v>52</v>
      </c>
      <c r="F329" s="30">
        <v>45</v>
      </c>
      <c r="G329" s="170"/>
      <c r="H329" s="25">
        <v>8</v>
      </c>
      <c r="I329" s="26">
        <f t="shared" si="32"/>
        <v>0</v>
      </c>
      <c r="J329" s="27">
        <f t="shared" si="33"/>
        <v>0</v>
      </c>
      <c r="K329" s="27">
        <f t="shared" si="34"/>
        <v>0</v>
      </c>
      <c r="L329" s="27">
        <f t="shared" si="35"/>
        <v>0</v>
      </c>
      <c r="M329" s="32"/>
    </row>
    <row r="330" spans="1:13" ht="12.75" customHeight="1">
      <c r="A330" s="29" t="s">
        <v>31</v>
      </c>
      <c r="B330" s="22" t="s">
        <v>380</v>
      </c>
      <c r="C330" s="22" t="s">
        <v>381</v>
      </c>
      <c r="D330" s="30"/>
      <c r="E330" s="30" t="s">
        <v>52</v>
      </c>
      <c r="F330" s="30">
        <v>10</v>
      </c>
      <c r="G330" s="170"/>
      <c r="H330" s="25">
        <v>8</v>
      </c>
      <c r="I330" s="26">
        <f t="shared" si="32"/>
        <v>0</v>
      </c>
      <c r="J330" s="27">
        <f t="shared" si="33"/>
        <v>0</v>
      </c>
      <c r="K330" s="27">
        <f t="shared" si="34"/>
        <v>0</v>
      </c>
      <c r="L330" s="27">
        <f t="shared" si="35"/>
        <v>0</v>
      </c>
      <c r="M330" s="32"/>
    </row>
    <row r="331" spans="1:13" ht="12.75" customHeight="1">
      <c r="A331" s="29" t="s">
        <v>33</v>
      </c>
      <c r="B331" s="22" t="s">
        <v>380</v>
      </c>
      <c r="C331" s="22" t="s">
        <v>382</v>
      </c>
      <c r="D331" s="30"/>
      <c r="E331" s="30" t="s">
        <v>52</v>
      </c>
      <c r="F331" s="30">
        <v>10</v>
      </c>
      <c r="G331" s="170"/>
      <c r="H331" s="25">
        <v>8</v>
      </c>
      <c r="I331" s="26">
        <f t="shared" si="32"/>
        <v>0</v>
      </c>
      <c r="J331" s="27">
        <f t="shared" si="33"/>
        <v>0</v>
      </c>
      <c r="K331" s="27">
        <f t="shared" si="34"/>
        <v>0</v>
      </c>
      <c r="L331" s="27">
        <f t="shared" si="35"/>
        <v>0</v>
      </c>
      <c r="M331" s="32"/>
    </row>
    <row r="332" spans="1:13" ht="19.5" customHeight="1">
      <c r="A332" s="29" t="s">
        <v>35</v>
      </c>
      <c r="B332" s="22" t="s">
        <v>383</v>
      </c>
      <c r="C332" s="22" t="s">
        <v>384</v>
      </c>
      <c r="D332" s="30"/>
      <c r="E332" s="30" t="s">
        <v>52</v>
      </c>
      <c r="F332" s="30">
        <v>900</v>
      </c>
      <c r="G332" s="170"/>
      <c r="H332" s="25">
        <v>8</v>
      </c>
      <c r="I332" s="26">
        <f t="shared" si="32"/>
        <v>0</v>
      </c>
      <c r="J332" s="27">
        <f t="shared" si="33"/>
        <v>0</v>
      </c>
      <c r="K332" s="27">
        <f t="shared" si="34"/>
        <v>0</v>
      </c>
      <c r="L332" s="27">
        <f t="shared" si="35"/>
        <v>0</v>
      </c>
      <c r="M332" s="32"/>
    </row>
    <row r="333" spans="1:13" ht="15.75" customHeight="1">
      <c r="A333" s="29" t="s">
        <v>55</v>
      </c>
      <c r="B333" s="22" t="s">
        <v>383</v>
      </c>
      <c r="C333" s="22" t="s">
        <v>385</v>
      </c>
      <c r="D333" s="30"/>
      <c r="E333" s="30" t="s">
        <v>52</v>
      </c>
      <c r="F333" s="30">
        <v>450</v>
      </c>
      <c r="G333" s="170"/>
      <c r="H333" s="25">
        <v>8</v>
      </c>
      <c r="I333" s="26">
        <f t="shared" si="32"/>
        <v>0</v>
      </c>
      <c r="J333" s="27">
        <f t="shared" si="33"/>
        <v>0</v>
      </c>
      <c r="K333" s="27">
        <f t="shared" si="34"/>
        <v>0</v>
      </c>
      <c r="L333" s="27">
        <f t="shared" si="35"/>
        <v>0</v>
      </c>
      <c r="M333" s="32"/>
    </row>
    <row r="334" spans="1:13" ht="12.75" customHeight="1">
      <c r="A334" s="29" t="s">
        <v>57</v>
      </c>
      <c r="B334" s="22" t="s">
        <v>383</v>
      </c>
      <c r="C334" s="22" t="s">
        <v>386</v>
      </c>
      <c r="D334" s="30"/>
      <c r="E334" s="30" t="s">
        <v>52</v>
      </c>
      <c r="F334" s="30">
        <v>50</v>
      </c>
      <c r="G334" s="170"/>
      <c r="H334" s="25">
        <v>8</v>
      </c>
      <c r="I334" s="26">
        <f t="shared" si="32"/>
        <v>0</v>
      </c>
      <c r="J334" s="27">
        <f t="shared" si="33"/>
        <v>0</v>
      </c>
      <c r="K334" s="27">
        <f t="shared" si="34"/>
        <v>0</v>
      </c>
      <c r="L334" s="27">
        <f t="shared" si="35"/>
        <v>0</v>
      </c>
      <c r="M334" s="32"/>
    </row>
    <row r="335" spans="1:13" ht="12.75" customHeight="1">
      <c r="A335" s="29" t="s">
        <v>60</v>
      </c>
      <c r="B335" s="22" t="s">
        <v>95</v>
      </c>
      <c r="C335" s="22" t="s">
        <v>387</v>
      </c>
      <c r="D335" s="30"/>
      <c r="E335" s="30" t="s">
        <v>52</v>
      </c>
      <c r="F335" s="30">
        <v>700</v>
      </c>
      <c r="G335" s="170"/>
      <c r="H335" s="25">
        <v>8</v>
      </c>
      <c r="I335" s="26">
        <f t="shared" si="32"/>
        <v>0</v>
      </c>
      <c r="J335" s="27">
        <f t="shared" si="33"/>
        <v>0</v>
      </c>
      <c r="K335" s="27">
        <f t="shared" si="34"/>
        <v>0</v>
      </c>
      <c r="L335" s="27">
        <f t="shared" si="35"/>
        <v>0</v>
      </c>
      <c r="M335" s="32"/>
    </row>
    <row r="336" spans="1:256" s="10" customFormat="1" ht="12.75" customHeight="1">
      <c r="A336" s="29" t="s">
        <v>62</v>
      </c>
      <c r="B336" s="129" t="s">
        <v>262</v>
      </c>
      <c r="C336" s="22" t="s">
        <v>388</v>
      </c>
      <c r="D336" s="30"/>
      <c r="E336" s="30" t="s">
        <v>52</v>
      </c>
      <c r="F336" s="30">
        <v>70</v>
      </c>
      <c r="G336" s="170"/>
      <c r="H336" s="25">
        <v>8</v>
      </c>
      <c r="I336" s="26">
        <f t="shared" si="32"/>
        <v>0</v>
      </c>
      <c r="J336" s="27">
        <f t="shared" si="33"/>
        <v>0</v>
      </c>
      <c r="K336" s="27">
        <f t="shared" si="34"/>
        <v>0</v>
      </c>
      <c r="L336" s="27">
        <f t="shared" si="35"/>
        <v>0</v>
      </c>
      <c r="M336" s="3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</row>
    <row r="337" spans="1:256" s="10" customFormat="1" ht="12.75" customHeight="1">
      <c r="A337" s="29" t="s">
        <v>64</v>
      </c>
      <c r="B337" s="129" t="s">
        <v>262</v>
      </c>
      <c r="C337" s="22" t="s">
        <v>389</v>
      </c>
      <c r="D337" s="30"/>
      <c r="E337" s="30" t="s">
        <v>52</v>
      </c>
      <c r="F337" s="30">
        <v>2000</v>
      </c>
      <c r="G337" s="170"/>
      <c r="H337" s="25">
        <v>8</v>
      </c>
      <c r="I337" s="26">
        <f t="shared" si="32"/>
        <v>0</v>
      </c>
      <c r="J337" s="27">
        <f t="shared" si="33"/>
        <v>0</v>
      </c>
      <c r="K337" s="27">
        <f t="shared" si="34"/>
        <v>0</v>
      </c>
      <c r="L337" s="27">
        <f t="shared" si="35"/>
        <v>0</v>
      </c>
      <c r="M337" s="3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</row>
    <row r="338" spans="1:13" ht="12.75" customHeight="1">
      <c r="A338" s="29" t="s">
        <v>66</v>
      </c>
      <c r="B338" s="129" t="s">
        <v>262</v>
      </c>
      <c r="C338" s="22" t="s">
        <v>390</v>
      </c>
      <c r="D338" s="30"/>
      <c r="E338" s="30" t="s">
        <v>52</v>
      </c>
      <c r="F338" s="30">
        <v>5000</v>
      </c>
      <c r="G338" s="170"/>
      <c r="H338" s="25">
        <v>8</v>
      </c>
      <c r="I338" s="26">
        <f t="shared" si="32"/>
        <v>0</v>
      </c>
      <c r="J338" s="27">
        <f t="shared" si="33"/>
        <v>0</v>
      </c>
      <c r="K338" s="27">
        <f t="shared" si="34"/>
        <v>0</v>
      </c>
      <c r="L338" s="27">
        <f t="shared" si="35"/>
        <v>0</v>
      </c>
      <c r="M338" s="32"/>
    </row>
    <row r="339" spans="1:13" ht="12.75" customHeight="1">
      <c r="A339" s="29" t="s">
        <v>68</v>
      </c>
      <c r="B339" s="22" t="s">
        <v>391</v>
      </c>
      <c r="C339" s="22" t="s">
        <v>392</v>
      </c>
      <c r="D339" s="30"/>
      <c r="E339" s="30" t="s">
        <v>52</v>
      </c>
      <c r="F339" s="30">
        <v>8</v>
      </c>
      <c r="G339" s="170"/>
      <c r="H339" s="25">
        <v>8</v>
      </c>
      <c r="I339" s="26">
        <f t="shared" si="32"/>
        <v>0</v>
      </c>
      <c r="J339" s="27">
        <f t="shared" si="33"/>
        <v>0</v>
      </c>
      <c r="K339" s="27">
        <f t="shared" si="34"/>
        <v>0</v>
      </c>
      <c r="L339" s="27">
        <f t="shared" si="35"/>
        <v>0</v>
      </c>
      <c r="M339" s="32"/>
    </row>
    <row r="340" spans="1:13" ht="16.5" customHeight="1">
      <c r="A340" s="29" t="s">
        <v>71</v>
      </c>
      <c r="B340" s="22" t="s">
        <v>277</v>
      </c>
      <c r="C340" s="22" t="s">
        <v>393</v>
      </c>
      <c r="D340" s="30"/>
      <c r="E340" s="30" t="s">
        <v>52</v>
      </c>
      <c r="F340" s="30">
        <v>1100</v>
      </c>
      <c r="G340" s="170"/>
      <c r="H340" s="25">
        <v>8</v>
      </c>
      <c r="I340" s="26">
        <f t="shared" si="32"/>
        <v>0</v>
      </c>
      <c r="J340" s="27">
        <f t="shared" si="33"/>
        <v>0</v>
      </c>
      <c r="K340" s="27">
        <f t="shared" si="34"/>
        <v>0</v>
      </c>
      <c r="L340" s="27">
        <f t="shared" si="35"/>
        <v>0</v>
      </c>
      <c r="M340" s="32"/>
    </row>
    <row r="341" spans="1:13" ht="14.25" customHeight="1">
      <c r="A341" s="29" t="s">
        <v>73</v>
      </c>
      <c r="B341" s="22" t="s">
        <v>277</v>
      </c>
      <c r="C341" s="22" t="s">
        <v>394</v>
      </c>
      <c r="D341" s="30"/>
      <c r="E341" s="30" t="s">
        <v>52</v>
      </c>
      <c r="F341" s="30">
        <v>40</v>
      </c>
      <c r="G341" s="170"/>
      <c r="H341" s="25">
        <v>8</v>
      </c>
      <c r="I341" s="26">
        <f t="shared" si="32"/>
        <v>0</v>
      </c>
      <c r="J341" s="27">
        <f t="shared" si="33"/>
        <v>0</v>
      </c>
      <c r="K341" s="27">
        <f t="shared" si="34"/>
        <v>0</v>
      </c>
      <c r="L341" s="27">
        <f t="shared" si="35"/>
        <v>0</v>
      </c>
      <c r="M341" s="32"/>
    </row>
    <row r="342" spans="1:13" ht="15.75" customHeight="1">
      <c r="A342" s="29" t="s">
        <v>75</v>
      </c>
      <c r="B342" s="22" t="s">
        <v>347</v>
      </c>
      <c r="C342" s="22" t="s">
        <v>395</v>
      </c>
      <c r="D342" s="30"/>
      <c r="E342" s="30" t="s">
        <v>52</v>
      </c>
      <c r="F342" s="30">
        <v>100</v>
      </c>
      <c r="G342" s="170"/>
      <c r="H342" s="25">
        <v>8</v>
      </c>
      <c r="I342" s="26">
        <f t="shared" si="32"/>
        <v>0</v>
      </c>
      <c r="J342" s="27">
        <f t="shared" si="33"/>
        <v>0</v>
      </c>
      <c r="K342" s="27">
        <f t="shared" si="34"/>
        <v>0</v>
      </c>
      <c r="L342" s="27">
        <f t="shared" si="35"/>
        <v>0</v>
      </c>
      <c r="M342" s="32"/>
    </row>
    <row r="343" spans="1:13" ht="20.25" customHeight="1">
      <c r="A343" s="29" t="s">
        <v>77</v>
      </c>
      <c r="B343" s="22" t="s">
        <v>17</v>
      </c>
      <c r="C343" s="22" t="s">
        <v>396</v>
      </c>
      <c r="D343" s="30"/>
      <c r="E343" s="30" t="s">
        <v>52</v>
      </c>
      <c r="F343" s="30">
        <v>150</v>
      </c>
      <c r="G343" s="170"/>
      <c r="H343" s="25">
        <v>8</v>
      </c>
      <c r="I343" s="26">
        <f t="shared" si="32"/>
        <v>0</v>
      </c>
      <c r="J343" s="27">
        <f t="shared" si="33"/>
        <v>0</v>
      </c>
      <c r="K343" s="27">
        <f t="shared" si="34"/>
        <v>0</v>
      </c>
      <c r="L343" s="27">
        <f t="shared" si="35"/>
        <v>0</v>
      </c>
      <c r="M343" s="32"/>
    </row>
    <row r="344" spans="1:13" ht="12.75" customHeight="1">
      <c r="A344" s="29" t="s">
        <v>79</v>
      </c>
      <c r="B344" s="22" t="s">
        <v>139</v>
      </c>
      <c r="C344" s="22" t="s">
        <v>397</v>
      </c>
      <c r="D344" s="30"/>
      <c r="E344" s="30" t="s">
        <v>52</v>
      </c>
      <c r="F344" s="30">
        <v>25</v>
      </c>
      <c r="G344" s="170"/>
      <c r="H344" s="25">
        <v>8</v>
      </c>
      <c r="I344" s="26">
        <f t="shared" si="32"/>
        <v>0</v>
      </c>
      <c r="J344" s="27">
        <f t="shared" si="33"/>
        <v>0</v>
      </c>
      <c r="K344" s="27">
        <f t="shared" si="34"/>
        <v>0</v>
      </c>
      <c r="L344" s="27">
        <f t="shared" si="35"/>
        <v>0</v>
      </c>
      <c r="M344" s="32"/>
    </row>
    <row r="345" spans="1:13" ht="14.25" customHeight="1">
      <c r="A345" s="29" t="s">
        <v>81</v>
      </c>
      <c r="B345" s="22" t="s">
        <v>375</v>
      </c>
      <c r="C345" s="22" t="s">
        <v>398</v>
      </c>
      <c r="D345" s="30"/>
      <c r="E345" s="30" t="s">
        <v>52</v>
      </c>
      <c r="F345" s="30">
        <v>700</v>
      </c>
      <c r="G345" s="170"/>
      <c r="H345" s="25">
        <v>8</v>
      </c>
      <c r="I345" s="26">
        <f t="shared" si="32"/>
        <v>0</v>
      </c>
      <c r="J345" s="27">
        <f t="shared" si="33"/>
        <v>0</v>
      </c>
      <c r="K345" s="27">
        <f t="shared" si="34"/>
        <v>0</v>
      </c>
      <c r="L345" s="27">
        <f t="shared" si="35"/>
        <v>0</v>
      </c>
      <c r="M345" s="32"/>
    </row>
    <row r="346" spans="1:256" s="10" customFormat="1" ht="16.5" customHeight="1">
      <c r="A346" s="29" t="s">
        <v>84</v>
      </c>
      <c r="B346" s="22" t="s">
        <v>139</v>
      </c>
      <c r="C346" s="22" t="s">
        <v>399</v>
      </c>
      <c r="D346" s="30"/>
      <c r="E346" s="30" t="s">
        <v>52</v>
      </c>
      <c r="F346" s="30">
        <v>250</v>
      </c>
      <c r="G346" s="170"/>
      <c r="H346" s="25">
        <v>8</v>
      </c>
      <c r="I346" s="26">
        <f t="shared" si="32"/>
        <v>0</v>
      </c>
      <c r="J346" s="27">
        <f t="shared" si="33"/>
        <v>0</v>
      </c>
      <c r="K346" s="27">
        <f t="shared" si="34"/>
        <v>0</v>
      </c>
      <c r="L346" s="27">
        <f t="shared" si="35"/>
        <v>0</v>
      </c>
      <c r="M346" s="3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</row>
    <row r="347" spans="1:256" s="10" customFormat="1" ht="12.75" customHeight="1">
      <c r="A347" s="29" t="s">
        <v>88</v>
      </c>
      <c r="B347" s="22" t="s">
        <v>254</v>
      </c>
      <c r="C347" s="22" t="s">
        <v>400</v>
      </c>
      <c r="D347" s="30"/>
      <c r="E347" s="30" t="s">
        <v>52</v>
      </c>
      <c r="F347" s="30">
        <v>130</v>
      </c>
      <c r="G347" s="170"/>
      <c r="H347" s="25">
        <v>8</v>
      </c>
      <c r="I347" s="26">
        <f t="shared" si="32"/>
        <v>0</v>
      </c>
      <c r="J347" s="27">
        <f t="shared" si="33"/>
        <v>0</v>
      </c>
      <c r="K347" s="27">
        <f t="shared" si="34"/>
        <v>0</v>
      </c>
      <c r="L347" s="27">
        <f t="shared" si="35"/>
        <v>0</v>
      </c>
      <c r="M347" s="3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</row>
    <row r="348" spans="1:13" ht="12.75" customHeight="1">
      <c r="A348" s="29" t="s">
        <v>91</v>
      </c>
      <c r="B348" s="22" t="s">
        <v>254</v>
      </c>
      <c r="C348" s="22" t="s">
        <v>401</v>
      </c>
      <c r="D348" s="30"/>
      <c r="E348" s="30" t="s">
        <v>52</v>
      </c>
      <c r="F348" s="30">
        <v>55</v>
      </c>
      <c r="G348" s="170"/>
      <c r="H348" s="25">
        <v>8</v>
      </c>
      <c r="I348" s="26">
        <f t="shared" si="32"/>
        <v>0</v>
      </c>
      <c r="J348" s="27">
        <f t="shared" si="33"/>
        <v>0</v>
      </c>
      <c r="K348" s="27">
        <f t="shared" si="34"/>
        <v>0</v>
      </c>
      <c r="L348" s="27">
        <f t="shared" si="35"/>
        <v>0</v>
      </c>
      <c r="M348" s="32"/>
    </row>
    <row r="349" spans="1:13" ht="12.75" customHeight="1">
      <c r="A349" s="29" t="s">
        <v>166</v>
      </c>
      <c r="B349" s="22" t="s">
        <v>254</v>
      </c>
      <c r="C349" s="22" t="s">
        <v>402</v>
      </c>
      <c r="D349" s="30"/>
      <c r="E349" s="30" t="s">
        <v>52</v>
      </c>
      <c r="F349" s="30">
        <v>50</v>
      </c>
      <c r="G349" s="170"/>
      <c r="H349" s="25">
        <v>8</v>
      </c>
      <c r="I349" s="26">
        <f t="shared" si="32"/>
        <v>0</v>
      </c>
      <c r="J349" s="27">
        <f t="shared" si="33"/>
        <v>0</v>
      </c>
      <c r="K349" s="27">
        <f t="shared" si="34"/>
        <v>0</v>
      </c>
      <c r="L349" s="27">
        <f t="shared" si="35"/>
        <v>0</v>
      </c>
      <c r="M349" s="32"/>
    </row>
    <row r="350" spans="1:13" ht="17.25" customHeight="1">
      <c r="A350" s="29" t="s">
        <v>168</v>
      </c>
      <c r="B350" s="22" t="s">
        <v>254</v>
      </c>
      <c r="C350" s="22" t="s">
        <v>403</v>
      </c>
      <c r="D350" s="30"/>
      <c r="E350" s="30" t="s">
        <v>52</v>
      </c>
      <c r="F350" s="30">
        <v>200</v>
      </c>
      <c r="G350" s="170"/>
      <c r="H350" s="25">
        <v>8</v>
      </c>
      <c r="I350" s="26">
        <f t="shared" si="32"/>
        <v>0</v>
      </c>
      <c r="J350" s="27">
        <f t="shared" si="33"/>
        <v>0</v>
      </c>
      <c r="K350" s="27">
        <f t="shared" si="34"/>
        <v>0</v>
      </c>
      <c r="L350" s="27">
        <f t="shared" si="35"/>
        <v>0</v>
      </c>
      <c r="M350" s="32"/>
    </row>
    <row r="351" spans="1:13" ht="26.25" customHeight="1">
      <c r="A351" s="29" t="s">
        <v>170</v>
      </c>
      <c r="B351" s="22" t="s">
        <v>139</v>
      </c>
      <c r="C351" s="22" t="s">
        <v>404</v>
      </c>
      <c r="D351" s="30"/>
      <c r="E351" s="30" t="s">
        <v>52</v>
      </c>
      <c r="F351" s="30">
        <v>12</v>
      </c>
      <c r="G351" s="170"/>
      <c r="H351" s="25">
        <v>8</v>
      </c>
      <c r="I351" s="26">
        <f t="shared" si="32"/>
        <v>0</v>
      </c>
      <c r="J351" s="27">
        <f t="shared" si="33"/>
        <v>0</v>
      </c>
      <c r="K351" s="27">
        <f t="shared" si="34"/>
        <v>0</v>
      </c>
      <c r="L351" s="27">
        <f t="shared" si="35"/>
        <v>0</v>
      </c>
      <c r="M351" s="32"/>
    </row>
    <row r="352" spans="1:13" ht="16.5" customHeight="1">
      <c r="A352" s="29" t="s">
        <v>172</v>
      </c>
      <c r="B352" s="22" t="s">
        <v>139</v>
      </c>
      <c r="C352" s="22" t="s">
        <v>405</v>
      </c>
      <c r="D352" s="30"/>
      <c r="E352" s="30" t="s">
        <v>52</v>
      </c>
      <c r="F352" s="30">
        <v>5</v>
      </c>
      <c r="G352" s="170"/>
      <c r="H352" s="25">
        <v>8</v>
      </c>
      <c r="I352" s="26">
        <f t="shared" si="32"/>
        <v>0</v>
      </c>
      <c r="J352" s="27">
        <f t="shared" si="33"/>
        <v>0</v>
      </c>
      <c r="K352" s="27">
        <f t="shared" si="34"/>
        <v>0</v>
      </c>
      <c r="L352" s="27">
        <f t="shared" si="35"/>
        <v>0</v>
      </c>
      <c r="M352" s="32"/>
    </row>
    <row r="353" spans="1:13" ht="16.5" customHeight="1">
      <c r="A353" s="29" t="s">
        <v>174</v>
      </c>
      <c r="B353" s="22" t="s">
        <v>139</v>
      </c>
      <c r="C353" s="22" t="s">
        <v>406</v>
      </c>
      <c r="D353" s="30"/>
      <c r="E353" s="30" t="s">
        <v>52</v>
      </c>
      <c r="F353" s="30">
        <v>15</v>
      </c>
      <c r="G353" s="170"/>
      <c r="H353" s="25">
        <v>8</v>
      </c>
      <c r="I353" s="26">
        <f t="shared" si="32"/>
        <v>0</v>
      </c>
      <c r="J353" s="27">
        <f t="shared" si="33"/>
        <v>0</v>
      </c>
      <c r="K353" s="27">
        <f t="shared" si="34"/>
        <v>0</v>
      </c>
      <c r="L353" s="27">
        <f t="shared" si="35"/>
        <v>0</v>
      </c>
      <c r="M353" s="32"/>
    </row>
    <row r="354" spans="1:13" ht="12.75" customHeight="1">
      <c r="A354" s="29" t="s">
        <v>176</v>
      </c>
      <c r="B354" s="22" t="s">
        <v>233</v>
      </c>
      <c r="C354" s="22" t="s">
        <v>407</v>
      </c>
      <c r="D354" s="30"/>
      <c r="E354" s="30" t="s">
        <v>52</v>
      </c>
      <c r="F354" s="30">
        <v>25</v>
      </c>
      <c r="G354" s="170"/>
      <c r="H354" s="25">
        <v>8</v>
      </c>
      <c r="I354" s="26">
        <f t="shared" si="32"/>
        <v>0</v>
      </c>
      <c r="J354" s="27">
        <f t="shared" si="33"/>
        <v>0</v>
      </c>
      <c r="K354" s="27">
        <f t="shared" si="34"/>
        <v>0</v>
      </c>
      <c r="L354" s="27">
        <f t="shared" si="35"/>
        <v>0</v>
      </c>
      <c r="M354" s="32"/>
    </row>
    <row r="355" spans="1:13" ht="15.75" customHeight="1">
      <c r="A355" s="29" t="s">
        <v>178</v>
      </c>
      <c r="B355" s="101" t="s">
        <v>408</v>
      </c>
      <c r="C355" s="101" t="s">
        <v>409</v>
      </c>
      <c r="D355" s="32"/>
      <c r="E355" s="32" t="s">
        <v>52</v>
      </c>
      <c r="F355" s="30">
        <v>10</v>
      </c>
      <c r="G355" s="170"/>
      <c r="H355" s="25">
        <v>8</v>
      </c>
      <c r="I355" s="26">
        <f t="shared" si="32"/>
        <v>0</v>
      </c>
      <c r="J355" s="27">
        <f t="shared" si="33"/>
        <v>0</v>
      </c>
      <c r="K355" s="27">
        <f t="shared" si="34"/>
        <v>0</v>
      </c>
      <c r="L355" s="27">
        <f t="shared" si="35"/>
        <v>0</v>
      </c>
      <c r="M355" s="32"/>
    </row>
    <row r="356" spans="1:13" ht="25.5" customHeight="1">
      <c r="A356" s="29" t="s">
        <v>181</v>
      </c>
      <c r="B356" s="22" t="s">
        <v>252</v>
      </c>
      <c r="C356" s="22" t="s">
        <v>410</v>
      </c>
      <c r="D356" s="30"/>
      <c r="E356" s="30" t="s">
        <v>52</v>
      </c>
      <c r="F356" s="30">
        <v>80</v>
      </c>
      <c r="G356" s="170"/>
      <c r="H356" s="25">
        <v>8</v>
      </c>
      <c r="I356" s="26">
        <f t="shared" si="32"/>
        <v>0</v>
      </c>
      <c r="J356" s="27">
        <f t="shared" si="33"/>
        <v>0</v>
      </c>
      <c r="K356" s="27">
        <f t="shared" si="34"/>
        <v>0</v>
      </c>
      <c r="L356" s="27">
        <f t="shared" si="35"/>
        <v>0</v>
      </c>
      <c r="M356" s="32"/>
    </row>
    <row r="357" spans="1:13" ht="25.5" customHeight="1">
      <c r="A357" s="29" t="s">
        <v>183</v>
      </c>
      <c r="B357" s="22" t="s">
        <v>380</v>
      </c>
      <c r="C357" s="22" t="s">
        <v>411</v>
      </c>
      <c r="D357" s="30"/>
      <c r="E357" s="30" t="s">
        <v>52</v>
      </c>
      <c r="F357" s="30">
        <v>10</v>
      </c>
      <c r="G357" s="109"/>
      <c r="H357" s="25">
        <v>8</v>
      </c>
      <c r="I357" s="26">
        <f t="shared" si="32"/>
        <v>0</v>
      </c>
      <c r="J357" s="27">
        <f t="shared" si="33"/>
        <v>0</v>
      </c>
      <c r="K357" s="27">
        <f t="shared" si="34"/>
        <v>0</v>
      </c>
      <c r="L357" s="27">
        <f t="shared" si="35"/>
        <v>0</v>
      </c>
      <c r="M357" s="32"/>
    </row>
    <row r="358" spans="1:13" ht="25.5" customHeight="1">
      <c r="A358" s="29" t="s">
        <v>185</v>
      </c>
      <c r="B358" s="22" t="s">
        <v>380</v>
      </c>
      <c r="C358" s="22" t="s">
        <v>412</v>
      </c>
      <c r="D358" s="30"/>
      <c r="E358" s="30" t="s">
        <v>52</v>
      </c>
      <c r="F358" s="30">
        <v>10</v>
      </c>
      <c r="G358" s="109"/>
      <c r="H358" s="25">
        <v>8</v>
      </c>
      <c r="I358" s="26">
        <f t="shared" si="32"/>
        <v>0</v>
      </c>
      <c r="J358" s="27">
        <f t="shared" si="33"/>
        <v>0</v>
      </c>
      <c r="K358" s="27">
        <f t="shared" si="34"/>
        <v>0</v>
      </c>
      <c r="L358" s="27">
        <f t="shared" si="35"/>
        <v>0</v>
      </c>
      <c r="M358" s="32"/>
    </row>
    <row r="359" spans="1:13" ht="25.5" customHeight="1">
      <c r="A359" s="29" t="s">
        <v>187</v>
      </c>
      <c r="B359" s="22" t="s">
        <v>92</v>
      </c>
      <c r="C359" s="22" t="s">
        <v>413</v>
      </c>
      <c r="D359" s="30"/>
      <c r="E359" s="30" t="s">
        <v>125</v>
      </c>
      <c r="F359" s="30">
        <v>5500</v>
      </c>
      <c r="G359" s="80"/>
      <c r="H359" s="25">
        <v>8</v>
      </c>
      <c r="I359" s="26">
        <f t="shared" si="32"/>
        <v>0</v>
      </c>
      <c r="J359" s="27">
        <f t="shared" si="33"/>
        <v>0</v>
      </c>
      <c r="K359" s="27">
        <f t="shared" si="34"/>
        <v>0</v>
      </c>
      <c r="L359" s="27">
        <f t="shared" si="35"/>
        <v>0</v>
      </c>
      <c r="M359" s="32"/>
    </row>
    <row r="360" spans="1:13" ht="25.5" customHeight="1">
      <c r="A360" s="59"/>
      <c r="B360" s="92"/>
      <c r="C360" s="7"/>
      <c r="D360" s="10"/>
      <c r="E360" s="10"/>
      <c r="F360" s="10"/>
      <c r="G360" s="171"/>
      <c r="H360" s="10"/>
      <c r="I360" s="84" t="s">
        <v>37</v>
      </c>
      <c r="J360" s="172">
        <f>SUM(J317:J359)</f>
        <v>10</v>
      </c>
      <c r="K360" s="172">
        <f>SUM(K317:K359)</f>
        <v>11</v>
      </c>
      <c r="L360" s="172">
        <f>SUM(L317:L359)</f>
        <v>12</v>
      </c>
      <c r="M360" s="173"/>
    </row>
    <row r="361" spans="1:13" ht="25.5" customHeight="1">
      <c r="A361" s="59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4.25" customHeight="1">
      <c r="A362" s="66"/>
      <c r="B362"/>
      <c r="C362"/>
      <c r="D362"/>
      <c r="E362"/>
      <c r="F362"/>
      <c r="G362"/>
      <c r="H362"/>
      <c r="I362"/>
      <c r="J362"/>
      <c r="K362"/>
      <c r="L362"/>
      <c r="M362"/>
    </row>
    <row r="363" ht="12.75" customHeight="1">
      <c r="M363" s="10"/>
    </row>
    <row r="364" spans="3:13" ht="14.25" customHeight="1">
      <c r="C364" s="122" t="s">
        <v>414</v>
      </c>
      <c r="D364" s="67"/>
      <c r="I364" s="5"/>
      <c r="L364" s="5"/>
      <c r="M364" s="10"/>
    </row>
    <row r="365" spans="1:13" ht="12.75" customHeight="1">
      <c r="A365" s="13">
        <v>1</v>
      </c>
      <c r="B365" s="13">
        <v>2</v>
      </c>
      <c r="C365" s="13">
        <v>3</v>
      </c>
      <c r="D365" s="13">
        <v>4</v>
      </c>
      <c r="E365" s="13">
        <v>5</v>
      </c>
      <c r="F365" s="13">
        <v>6</v>
      </c>
      <c r="G365" s="13">
        <v>7</v>
      </c>
      <c r="H365" s="13">
        <v>8</v>
      </c>
      <c r="I365" s="14">
        <v>9</v>
      </c>
      <c r="J365" s="13">
        <v>10</v>
      </c>
      <c r="K365" s="13">
        <v>11</v>
      </c>
      <c r="L365" s="49">
        <v>12</v>
      </c>
      <c r="M365" s="13">
        <v>13</v>
      </c>
    </row>
    <row r="366" spans="1:13" ht="38.25" customHeight="1">
      <c r="A366" s="43" t="s">
        <v>3</v>
      </c>
      <c r="B366" s="44" t="s">
        <v>4</v>
      </c>
      <c r="C366" s="44" t="s">
        <v>5</v>
      </c>
      <c r="D366" s="44" t="s">
        <v>6</v>
      </c>
      <c r="E366" s="44" t="s">
        <v>7</v>
      </c>
      <c r="F366" s="45" t="s">
        <v>8</v>
      </c>
      <c r="G366" s="18" t="s">
        <v>9</v>
      </c>
      <c r="H366" s="18" t="s">
        <v>10</v>
      </c>
      <c r="I366" s="19" t="s">
        <v>11</v>
      </c>
      <c r="J366" s="18" t="s">
        <v>12</v>
      </c>
      <c r="K366" s="18" t="s">
        <v>13</v>
      </c>
      <c r="L366" s="19" t="s">
        <v>14</v>
      </c>
      <c r="M366" s="108" t="s">
        <v>15</v>
      </c>
    </row>
    <row r="367" spans="1:13" ht="22.5" customHeight="1">
      <c r="A367" s="132" t="s">
        <v>16</v>
      </c>
      <c r="B367" s="22" t="s">
        <v>415</v>
      </c>
      <c r="C367" s="174" t="s">
        <v>416</v>
      </c>
      <c r="D367" s="132"/>
      <c r="E367" s="132" t="s">
        <v>24</v>
      </c>
      <c r="F367" s="133">
        <v>400</v>
      </c>
      <c r="G367" s="175"/>
      <c r="H367" s="25">
        <v>8</v>
      </c>
      <c r="I367" s="26">
        <f>G367+((G367*H367)/100)</f>
        <v>0</v>
      </c>
      <c r="J367" s="27">
        <f>F367*G367</f>
        <v>0</v>
      </c>
      <c r="K367" s="27">
        <f>(I367-G367)*F367</f>
        <v>0</v>
      </c>
      <c r="L367" s="27">
        <f>I367*F367</f>
        <v>0</v>
      </c>
      <c r="M367" s="32"/>
    </row>
    <row r="368" spans="1:13" ht="16.5" customHeight="1">
      <c r="A368" s="29" t="s">
        <v>20</v>
      </c>
      <c r="B368" s="101" t="s">
        <v>277</v>
      </c>
      <c r="C368" s="22" t="s">
        <v>417</v>
      </c>
      <c r="D368" s="30"/>
      <c r="E368" s="30" t="s">
        <v>52</v>
      </c>
      <c r="F368" s="30">
        <v>250</v>
      </c>
      <c r="G368" s="30"/>
      <c r="H368" s="25">
        <v>8</v>
      </c>
      <c r="I368" s="26">
        <f>G368+((G368*H368)/100)</f>
        <v>0</v>
      </c>
      <c r="J368" s="27">
        <f>F368*G368</f>
        <v>0</v>
      </c>
      <c r="K368" s="27">
        <f>(I368-G368)*F368</f>
        <v>0</v>
      </c>
      <c r="L368" s="27">
        <f>I368*F368</f>
        <v>0</v>
      </c>
      <c r="M368" s="126"/>
    </row>
    <row r="369" spans="1:13" ht="51" customHeight="1">
      <c r="A369" s="29" t="s">
        <v>22</v>
      </c>
      <c r="B369" s="101" t="s">
        <v>418</v>
      </c>
      <c r="C369" s="22" t="s">
        <v>419</v>
      </c>
      <c r="D369" s="30"/>
      <c r="E369" s="30" t="s">
        <v>52</v>
      </c>
      <c r="F369" s="30">
        <v>150</v>
      </c>
      <c r="G369" s="30"/>
      <c r="H369" s="25">
        <v>8</v>
      </c>
      <c r="I369" s="26">
        <f>G369+((G369*H369)/100)</f>
        <v>0</v>
      </c>
      <c r="J369" s="27">
        <f>F369*G369</f>
        <v>0</v>
      </c>
      <c r="K369" s="27">
        <f>(I369-G369)*F369</f>
        <v>0</v>
      </c>
      <c r="L369" s="27">
        <f>I369*F369</f>
        <v>0</v>
      </c>
      <c r="M369" s="32"/>
    </row>
    <row r="370" spans="1:13" ht="25.5" customHeight="1">
      <c r="A370" s="110" t="s">
        <v>25</v>
      </c>
      <c r="B370" s="101"/>
      <c r="C370" s="22" t="s">
        <v>420</v>
      </c>
      <c r="D370" s="30"/>
      <c r="E370" s="30" t="s">
        <v>90</v>
      </c>
      <c r="F370" s="30">
        <v>180</v>
      </c>
      <c r="G370" s="28"/>
      <c r="H370" s="25">
        <v>8</v>
      </c>
      <c r="I370" s="26">
        <f>G370+((G370*H370)/100)</f>
        <v>0</v>
      </c>
      <c r="J370" s="27">
        <f>F370*G370</f>
        <v>0</v>
      </c>
      <c r="K370" s="27">
        <f>(I370-G370)*F370</f>
        <v>0</v>
      </c>
      <c r="L370" s="27">
        <f>I370*F370</f>
        <v>0</v>
      </c>
      <c r="M370" s="116"/>
    </row>
    <row r="371" spans="1:13" ht="30.75" customHeight="1">
      <c r="A371" s="29" t="s">
        <v>27</v>
      </c>
      <c r="B371" s="164" t="s">
        <v>421</v>
      </c>
      <c r="C371" s="95" t="s">
        <v>422</v>
      </c>
      <c r="D371" s="30"/>
      <c r="E371" s="30" t="s">
        <v>52</v>
      </c>
      <c r="F371" s="176">
        <v>800</v>
      </c>
      <c r="G371" s="32"/>
      <c r="H371" s="25">
        <v>8</v>
      </c>
      <c r="I371" s="26">
        <f>G371+((G371*H371)/100)</f>
        <v>0</v>
      </c>
      <c r="J371" s="27">
        <f>F371*G371</f>
        <v>0</v>
      </c>
      <c r="K371" s="27">
        <f>(I371-G371)*F371</f>
        <v>0</v>
      </c>
      <c r="L371" s="27">
        <f>I371*F371</f>
        <v>0</v>
      </c>
      <c r="M371" s="32"/>
    </row>
    <row r="372" spans="9:13" ht="12.75" customHeight="1">
      <c r="I372" s="120" t="s">
        <v>37</v>
      </c>
      <c r="J372" s="177">
        <f>SUM(J367:J371)</f>
        <v>0</v>
      </c>
      <c r="K372" s="177">
        <f>SUM(K367:K371)</f>
        <v>0</v>
      </c>
      <c r="L372" s="177">
        <f>SUM(L367:L371)</f>
        <v>0</v>
      </c>
      <c r="M372" s="10"/>
    </row>
    <row r="373" spans="9:12" ht="12.75" customHeight="1">
      <c r="I373" s="5"/>
      <c r="L373" s="5"/>
    </row>
    <row r="374" spans="1:13" ht="12.75" customHeight="1">
      <c r="A374" s="59"/>
      <c r="B374" s="7"/>
      <c r="C374" s="7"/>
      <c r="D374" s="10"/>
      <c r="E374" s="10"/>
      <c r="F374" s="10"/>
      <c r="G374" s="10"/>
      <c r="H374" s="10"/>
      <c r="I374" s="88"/>
      <c r="J374" s="64"/>
      <c r="K374" s="64"/>
      <c r="L374" s="88"/>
      <c r="M374" s="10"/>
    </row>
    <row r="375" spans="1:13" ht="12.75" customHeight="1">
      <c r="A375" s="59"/>
      <c r="B375" s="7"/>
      <c r="C375" s="7"/>
      <c r="D375" s="10"/>
      <c r="E375" s="10"/>
      <c r="F375" s="10"/>
      <c r="G375" s="10"/>
      <c r="H375" s="10"/>
      <c r="I375" s="88"/>
      <c r="J375" s="64"/>
      <c r="K375" s="64"/>
      <c r="L375" s="88"/>
      <c r="M375" s="10"/>
    </row>
    <row r="376" spans="3:13" ht="14.25" customHeight="1">
      <c r="C376" s="122" t="s">
        <v>423</v>
      </c>
      <c r="D376" s="67"/>
      <c r="I376" s="5"/>
      <c r="L376" s="5"/>
      <c r="M376" s="10"/>
    </row>
    <row r="377" spans="1:13" ht="12.75" customHeight="1">
      <c r="A377" s="13">
        <v>1</v>
      </c>
      <c r="B377" s="13">
        <v>2</v>
      </c>
      <c r="C377" s="13">
        <v>3</v>
      </c>
      <c r="D377" s="13">
        <v>4</v>
      </c>
      <c r="E377" s="13">
        <v>5</v>
      </c>
      <c r="F377" s="13">
        <v>6</v>
      </c>
      <c r="G377" s="13">
        <v>7</v>
      </c>
      <c r="H377" s="13">
        <v>8</v>
      </c>
      <c r="I377" s="14">
        <v>9</v>
      </c>
      <c r="J377" s="13">
        <v>10</v>
      </c>
      <c r="K377" s="13">
        <v>11</v>
      </c>
      <c r="L377" s="49">
        <v>12</v>
      </c>
      <c r="M377" s="13">
        <v>13</v>
      </c>
    </row>
    <row r="378" spans="1:13" ht="38.25" customHeight="1">
      <c r="A378" s="43" t="s">
        <v>3</v>
      </c>
      <c r="B378" s="44" t="s">
        <v>4</v>
      </c>
      <c r="C378" s="44" t="s">
        <v>5</v>
      </c>
      <c r="D378" s="44" t="s">
        <v>6</v>
      </c>
      <c r="E378" s="44" t="s">
        <v>7</v>
      </c>
      <c r="F378" s="45" t="s">
        <v>8</v>
      </c>
      <c r="G378" s="18" t="s">
        <v>9</v>
      </c>
      <c r="H378" s="18" t="s">
        <v>10</v>
      </c>
      <c r="I378" s="19" t="s">
        <v>11</v>
      </c>
      <c r="J378" s="18" t="s">
        <v>12</v>
      </c>
      <c r="K378" s="18" t="s">
        <v>13</v>
      </c>
      <c r="L378" s="19" t="s">
        <v>14</v>
      </c>
      <c r="M378" s="108" t="s">
        <v>15</v>
      </c>
    </row>
    <row r="379" spans="1:13" ht="29.25" customHeight="1">
      <c r="A379" s="178" t="s">
        <v>16</v>
      </c>
      <c r="B379" s="179" t="s">
        <v>211</v>
      </c>
      <c r="C379" s="101" t="s">
        <v>424</v>
      </c>
      <c r="D379" s="179"/>
      <c r="E379" s="180" t="s">
        <v>19</v>
      </c>
      <c r="F379" s="181">
        <v>900</v>
      </c>
      <c r="G379" s="178"/>
      <c r="H379" s="25">
        <v>8</v>
      </c>
      <c r="I379" s="26">
        <f aca="true" t="shared" si="36" ref="I379:I402">G379+((G379*H379)/100)</f>
        <v>0</v>
      </c>
      <c r="J379" s="27">
        <f aca="true" t="shared" si="37" ref="J379:J402">F379*G379</f>
        <v>0</v>
      </c>
      <c r="K379" s="27">
        <f aca="true" t="shared" si="38" ref="K379:K402">(I379-G379)*F379</f>
        <v>0</v>
      </c>
      <c r="L379" s="27">
        <f aca="true" t="shared" si="39" ref="L379:L402">I379*F379</f>
        <v>0</v>
      </c>
      <c r="M379" s="180"/>
    </row>
    <row r="380" spans="1:13" ht="24" customHeight="1">
      <c r="A380" s="178" t="s">
        <v>20</v>
      </c>
      <c r="B380" s="179" t="s">
        <v>425</v>
      </c>
      <c r="C380" s="101" t="s">
        <v>426</v>
      </c>
      <c r="D380" s="179"/>
      <c r="E380" s="180" t="s">
        <v>19</v>
      </c>
      <c r="F380" s="181">
        <v>5000</v>
      </c>
      <c r="G380" s="178"/>
      <c r="H380" s="25">
        <v>8</v>
      </c>
      <c r="I380" s="26">
        <f t="shared" si="36"/>
        <v>0</v>
      </c>
      <c r="J380" s="27">
        <f t="shared" si="37"/>
        <v>0</v>
      </c>
      <c r="K380" s="27">
        <f t="shared" si="38"/>
        <v>0</v>
      </c>
      <c r="L380" s="27">
        <f t="shared" si="39"/>
        <v>0</v>
      </c>
      <c r="M380" s="180"/>
    </row>
    <row r="381" spans="1:13" ht="39" customHeight="1">
      <c r="A381" s="178" t="s">
        <v>22</v>
      </c>
      <c r="B381" s="179" t="s">
        <v>211</v>
      </c>
      <c r="C381" s="101" t="s">
        <v>427</v>
      </c>
      <c r="D381" s="179"/>
      <c r="E381" s="180" t="s">
        <v>19</v>
      </c>
      <c r="F381" s="181">
        <v>2500</v>
      </c>
      <c r="G381" s="178"/>
      <c r="H381" s="25">
        <v>8</v>
      </c>
      <c r="I381" s="26">
        <f t="shared" si="36"/>
        <v>0</v>
      </c>
      <c r="J381" s="27">
        <f t="shared" si="37"/>
        <v>0</v>
      </c>
      <c r="K381" s="27">
        <f t="shared" si="38"/>
        <v>0</v>
      </c>
      <c r="L381" s="27">
        <f t="shared" si="39"/>
        <v>0</v>
      </c>
      <c r="M381" s="180"/>
    </row>
    <row r="382" spans="1:13" ht="39.75" customHeight="1">
      <c r="A382" s="178" t="s">
        <v>25</v>
      </c>
      <c r="B382" s="179" t="s">
        <v>211</v>
      </c>
      <c r="C382" s="101" t="s">
        <v>428</v>
      </c>
      <c r="D382" s="179"/>
      <c r="E382" s="180" t="s">
        <v>19</v>
      </c>
      <c r="F382" s="181">
        <v>4000</v>
      </c>
      <c r="G382" s="178"/>
      <c r="H382" s="25">
        <v>8</v>
      </c>
      <c r="I382" s="26">
        <f t="shared" si="36"/>
        <v>0</v>
      </c>
      <c r="J382" s="27">
        <f t="shared" si="37"/>
        <v>0</v>
      </c>
      <c r="K382" s="27">
        <f t="shared" si="38"/>
        <v>0</v>
      </c>
      <c r="L382" s="27">
        <f t="shared" si="39"/>
        <v>0</v>
      </c>
      <c r="M382" s="180"/>
    </row>
    <row r="383" spans="1:13" ht="32.25" customHeight="1">
      <c r="A383" s="178" t="s">
        <v>27</v>
      </c>
      <c r="B383" s="179" t="s">
        <v>216</v>
      </c>
      <c r="C383" s="101" t="s">
        <v>429</v>
      </c>
      <c r="D383" s="179"/>
      <c r="E383" s="180" t="s">
        <v>19</v>
      </c>
      <c r="F383" s="181">
        <v>5000</v>
      </c>
      <c r="G383" s="178"/>
      <c r="H383" s="25">
        <v>8</v>
      </c>
      <c r="I383" s="26">
        <f t="shared" si="36"/>
        <v>0</v>
      </c>
      <c r="J383" s="27">
        <f t="shared" si="37"/>
        <v>0</v>
      </c>
      <c r="K383" s="27">
        <f t="shared" si="38"/>
        <v>0</v>
      </c>
      <c r="L383" s="27">
        <f t="shared" si="39"/>
        <v>0</v>
      </c>
      <c r="M383" s="180"/>
    </row>
    <row r="384" spans="1:13" ht="31.5" customHeight="1">
      <c r="A384" s="178" t="s">
        <v>29</v>
      </c>
      <c r="B384" s="179" t="s">
        <v>216</v>
      </c>
      <c r="C384" s="101" t="s">
        <v>430</v>
      </c>
      <c r="D384" s="179"/>
      <c r="E384" s="180" t="s">
        <v>19</v>
      </c>
      <c r="F384" s="181">
        <v>8000</v>
      </c>
      <c r="G384" s="178"/>
      <c r="H384" s="25">
        <v>8</v>
      </c>
      <c r="I384" s="26">
        <f t="shared" si="36"/>
        <v>0</v>
      </c>
      <c r="J384" s="27">
        <f t="shared" si="37"/>
        <v>0</v>
      </c>
      <c r="K384" s="27">
        <f t="shared" si="38"/>
        <v>0</v>
      </c>
      <c r="L384" s="27">
        <f t="shared" si="39"/>
        <v>0</v>
      </c>
      <c r="M384" s="180"/>
    </row>
    <row r="385" spans="1:13" ht="24" customHeight="1">
      <c r="A385" s="178" t="s">
        <v>31</v>
      </c>
      <c r="B385" s="179" t="s">
        <v>216</v>
      </c>
      <c r="C385" s="101" t="s">
        <v>431</v>
      </c>
      <c r="D385" s="179"/>
      <c r="E385" s="180" t="s">
        <v>19</v>
      </c>
      <c r="F385" s="181">
        <v>400</v>
      </c>
      <c r="G385" s="178"/>
      <c r="H385" s="25">
        <v>8</v>
      </c>
      <c r="I385" s="26">
        <f t="shared" si="36"/>
        <v>0</v>
      </c>
      <c r="J385" s="27">
        <f t="shared" si="37"/>
        <v>0</v>
      </c>
      <c r="K385" s="27">
        <f t="shared" si="38"/>
        <v>0</v>
      </c>
      <c r="L385" s="27">
        <f t="shared" si="39"/>
        <v>0</v>
      </c>
      <c r="M385" s="180"/>
    </row>
    <row r="386" spans="1:13" ht="24" customHeight="1">
      <c r="A386" s="178" t="s">
        <v>33</v>
      </c>
      <c r="B386" s="179" t="s">
        <v>216</v>
      </c>
      <c r="C386" s="101" t="s">
        <v>432</v>
      </c>
      <c r="D386" s="179"/>
      <c r="E386" s="180" t="s">
        <v>19</v>
      </c>
      <c r="F386" s="181">
        <v>1800</v>
      </c>
      <c r="G386" s="178"/>
      <c r="H386" s="25">
        <v>8</v>
      </c>
      <c r="I386" s="26">
        <f t="shared" si="36"/>
        <v>0</v>
      </c>
      <c r="J386" s="27">
        <f t="shared" si="37"/>
        <v>0</v>
      </c>
      <c r="K386" s="27">
        <f t="shared" si="38"/>
        <v>0</v>
      </c>
      <c r="L386" s="27">
        <f t="shared" si="39"/>
        <v>0</v>
      </c>
      <c r="M386" s="180"/>
    </row>
    <row r="387" spans="1:13" ht="24" customHeight="1">
      <c r="A387" s="178" t="s">
        <v>35</v>
      </c>
      <c r="B387" s="179" t="s">
        <v>211</v>
      </c>
      <c r="C387" s="101" t="s">
        <v>433</v>
      </c>
      <c r="D387" s="179"/>
      <c r="E387" s="180" t="s">
        <v>19</v>
      </c>
      <c r="F387" s="181">
        <v>4000</v>
      </c>
      <c r="G387" s="178"/>
      <c r="H387" s="25">
        <v>8</v>
      </c>
      <c r="I387" s="26">
        <f t="shared" si="36"/>
        <v>0</v>
      </c>
      <c r="J387" s="27">
        <f t="shared" si="37"/>
        <v>0</v>
      </c>
      <c r="K387" s="27">
        <f t="shared" si="38"/>
        <v>0</v>
      </c>
      <c r="L387" s="27">
        <f t="shared" si="39"/>
        <v>0</v>
      </c>
      <c r="M387" s="180"/>
    </row>
    <row r="388" spans="1:13" ht="24" customHeight="1">
      <c r="A388" s="178" t="s">
        <v>55</v>
      </c>
      <c r="B388" s="179" t="s">
        <v>211</v>
      </c>
      <c r="C388" s="101" t="s">
        <v>434</v>
      </c>
      <c r="D388" s="179"/>
      <c r="E388" s="180" t="s">
        <v>19</v>
      </c>
      <c r="F388" s="181">
        <v>240</v>
      </c>
      <c r="G388" s="178"/>
      <c r="H388" s="25">
        <v>8</v>
      </c>
      <c r="I388" s="26">
        <f t="shared" si="36"/>
        <v>0</v>
      </c>
      <c r="J388" s="27">
        <f t="shared" si="37"/>
        <v>0</v>
      </c>
      <c r="K388" s="27">
        <f t="shared" si="38"/>
        <v>0</v>
      </c>
      <c r="L388" s="27">
        <f t="shared" si="39"/>
        <v>0</v>
      </c>
      <c r="M388" s="180"/>
    </row>
    <row r="389" spans="1:13" ht="51" customHeight="1">
      <c r="A389" s="178" t="s">
        <v>57</v>
      </c>
      <c r="B389" s="182" t="s">
        <v>435</v>
      </c>
      <c r="C389" s="22" t="s">
        <v>436</v>
      </c>
      <c r="D389" s="183"/>
      <c r="E389" s="184" t="s">
        <v>19</v>
      </c>
      <c r="F389" s="185">
        <v>9000</v>
      </c>
      <c r="G389" s="178"/>
      <c r="H389" s="25">
        <v>8</v>
      </c>
      <c r="I389" s="26">
        <f t="shared" si="36"/>
        <v>0</v>
      </c>
      <c r="J389" s="27">
        <f t="shared" si="37"/>
        <v>0</v>
      </c>
      <c r="K389" s="27">
        <f t="shared" si="38"/>
        <v>0</v>
      </c>
      <c r="L389" s="27">
        <f t="shared" si="39"/>
        <v>0</v>
      </c>
      <c r="M389" s="186"/>
    </row>
    <row r="390" spans="1:13" ht="49.5" customHeight="1">
      <c r="A390" s="178" t="s">
        <v>60</v>
      </c>
      <c r="B390" s="182" t="s">
        <v>435</v>
      </c>
      <c r="C390" s="22" t="s">
        <v>437</v>
      </c>
      <c r="D390" s="183"/>
      <c r="E390" s="184" t="s">
        <v>19</v>
      </c>
      <c r="F390" s="185">
        <v>500</v>
      </c>
      <c r="G390" s="187"/>
      <c r="H390" s="25">
        <v>8</v>
      </c>
      <c r="I390" s="26">
        <f t="shared" si="36"/>
        <v>0</v>
      </c>
      <c r="J390" s="27">
        <f t="shared" si="37"/>
        <v>0</v>
      </c>
      <c r="K390" s="27">
        <f t="shared" si="38"/>
        <v>0</v>
      </c>
      <c r="L390" s="27">
        <f t="shared" si="39"/>
        <v>0</v>
      </c>
      <c r="M390" s="186"/>
    </row>
    <row r="391" spans="1:13" ht="40.5" customHeight="1">
      <c r="A391" s="178" t="s">
        <v>62</v>
      </c>
      <c r="B391" s="179" t="s">
        <v>211</v>
      </c>
      <c r="C391" s="101" t="s">
        <v>438</v>
      </c>
      <c r="D391" s="179"/>
      <c r="E391" s="180" t="s">
        <v>19</v>
      </c>
      <c r="F391" s="181">
        <v>70000</v>
      </c>
      <c r="G391" s="178"/>
      <c r="H391" s="25">
        <v>8</v>
      </c>
      <c r="I391" s="26">
        <f t="shared" si="36"/>
        <v>0</v>
      </c>
      <c r="J391" s="27">
        <f t="shared" si="37"/>
        <v>0</v>
      </c>
      <c r="K391" s="27">
        <f t="shared" si="38"/>
        <v>0</v>
      </c>
      <c r="L391" s="27">
        <f t="shared" si="39"/>
        <v>0</v>
      </c>
      <c r="M391" s="180"/>
    </row>
    <row r="392" spans="1:13" ht="39.75" customHeight="1">
      <c r="A392" s="178" t="s">
        <v>64</v>
      </c>
      <c r="B392" s="179" t="s">
        <v>211</v>
      </c>
      <c r="C392" s="101" t="s">
        <v>439</v>
      </c>
      <c r="D392" s="179"/>
      <c r="E392" s="180" t="s">
        <v>19</v>
      </c>
      <c r="F392" s="181">
        <v>30000</v>
      </c>
      <c r="G392" s="178"/>
      <c r="H392" s="25">
        <v>8</v>
      </c>
      <c r="I392" s="26">
        <f t="shared" si="36"/>
        <v>0</v>
      </c>
      <c r="J392" s="27">
        <f t="shared" si="37"/>
        <v>0</v>
      </c>
      <c r="K392" s="27">
        <f t="shared" si="38"/>
        <v>0</v>
      </c>
      <c r="L392" s="27">
        <f t="shared" si="39"/>
        <v>0</v>
      </c>
      <c r="M392" s="180"/>
    </row>
    <row r="393" spans="1:13" ht="39" customHeight="1">
      <c r="A393" s="178" t="s">
        <v>66</v>
      </c>
      <c r="B393" s="179" t="s">
        <v>211</v>
      </c>
      <c r="C393" s="101" t="s">
        <v>440</v>
      </c>
      <c r="D393" s="179"/>
      <c r="E393" s="180" t="s">
        <v>19</v>
      </c>
      <c r="F393" s="181">
        <v>60000</v>
      </c>
      <c r="G393" s="178"/>
      <c r="H393" s="25">
        <v>8</v>
      </c>
      <c r="I393" s="26">
        <f t="shared" si="36"/>
        <v>0</v>
      </c>
      <c r="J393" s="27">
        <f t="shared" si="37"/>
        <v>0</v>
      </c>
      <c r="K393" s="27">
        <f t="shared" si="38"/>
        <v>0</v>
      </c>
      <c r="L393" s="27">
        <f t="shared" si="39"/>
        <v>0</v>
      </c>
      <c r="M393" s="180"/>
    </row>
    <row r="394" spans="1:13" ht="39" customHeight="1">
      <c r="A394" s="178" t="s">
        <v>68</v>
      </c>
      <c r="B394" s="179" t="s">
        <v>441</v>
      </c>
      <c r="C394" s="101" t="s">
        <v>442</v>
      </c>
      <c r="D394" s="179"/>
      <c r="E394" s="180" t="s">
        <v>19</v>
      </c>
      <c r="F394" s="181">
        <v>3000</v>
      </c>
      <c r="G394" s="178"/>
      <c r="H394" s="25">
        <v>8</v>
      </c>
      <c r="I394" s="26">
        <f t="shared" si="36"/>
        <v>0</v>
      </c>
      <c r="J394" s="27">
        <f t="shared" si="37"/>
        <v>0</v>
      </c>
      <c r="K394" s="27">
        <f t="shared" si="38"/>
        <v>0</v>
      </c>
      <c r="L394" s="27">
        <f t="shared" si="39"/>
        <v>0</v>
      </c>
      <c r="M394" s="180"/>
    </row>
    <row r="395" spans="1:13" ht="37.5" customHeight="1">
      <c r="A395" s="178" t="s">
        <v>71</v>
      </c>
      <c r="B395" s="179" t="s">
        <v>441</v>
      </c>
      <c r="C395" s="101" t="s">
        <v>443</v>
      </c>
      <c r="D395" s="179"/>
      <c r="E395" s="180" t="s">
        <v>19</v>
      </c>
      <c r="F395" s="181">
        <v>2000</v>
      </c>
      <c r="G395" s="178"/>
      <c r="H395" s="25">
        <v>8</v>
      </c>
      <c r="I395" s="26">
        <f t="shared" si="36"/>
        <v>0</v>
      </c>
      <c r="J395" s="27">
        <f t="shared" si="37"/>
        <v>0</v>
      </c>
      <c r="K395" s="27">
        <f t="shared" si="38"/>
        <v>0</v>
      </c>
      <c r="L395" s="27">
        <f t="shared" si="39"/>
        <v>0</v>
      </c>
      <c r="M395" s="180"/>
    </row>
    <row r="396" spans="1:13" ht="38.25" customHeight="1">
      <c r="A396" s="178" t="s">
        <v>73</v>
      </c>
      <c r="B396" s="179" t="s">
        <v>211</v>
      </c>
      <c r="C396" s="101" t="s">
        <v>444</v>
      </c>
      <c r="D396" s="179"/>
      <c r="E396" s="180" t="s">
        <v>19</v>
      </c>
      <c r="F396" s="181">
        <v>9000</v>
      </c>
      <c r="G396" s="178"/>
      <c r="H396" s="25">
        <v>8</v>
      </c>
      <c r="I396" s="26">
        <f t="shared" si="36"/>
        <v>0</v>
      </c>
      <c r="J396" s="27">
        <f t="shared" si="37"/>
        <v>0</v>
      </c>
      <c r="K396" s="27">
        <f t="shared" si="38"/>
        <v>0</v>
      </c>
      <c r="L396" s="27">
        <f t="shared" si="39"/>
        <v>0</v>
      </c>
      <c r="M396" s="180"/>
    </row>
    <row r="397" spans="1:13" ht="39" customHeight="1">
      <c r="A397" s="178" t="s">
        <v>75</v>
      </c>
      <c r="B397" s="179" t="s">
        <v>211</v>
      </c>
      <c r="C397" s="101" t="s">
        <v>445</v>
      </c>
      <c r="D397" s="179"/>
      <c r="E397" s="180" t="s">
        <v>19</v>
      </c>
      <c r="F397" s="181">
        <v>100000</v>
      </c>
      <c r="G397" s="178"/>
      <c r="H397" s="25">
        <v>8</v>
      </c>
      <c r="I397" s="26">
        <f t="shared" si="36"/>
        <v>0</v>
      </c>
      <c r="J397" s="27">
        <f t="shared" si="37"/>
        <v>0</v>
      </c>
      <c r="K397" s="27">
        <f t="shared" si="38"/>
        <v>0</v>
      </c>
      <c r="L397" s="27">
        <f t="shared" si="39"/>
        <v>0</v>
      </c>
      <c r="M397" s="180"/>
    </row>
    <row r="398" spans="1:13" ht="39" customHeight="1">
      <c r="A398" s="178" t="s">
        <v>77</v>
      </c>
      <c r="B398" s="179" t="s">
        <v>211</v>
      </c>
      <c r="C398" s="101" t="s">
        <v>446</v>
      </c>
      <c r="D398" s="179"/>
      <c r="E398" s="180" t="s">
        <v>19</v>
      </c>
      <c r="F398" s="181">
        <v>10000</v>
      </c>
      <c r="G398" s="178"/>
      <c r="H398" s="25">
        <v>8</v>
      </c>
      <c r="I398" s="26">
        <f t="shared" si="36"/>
        <v>0</v>
      </c>
      <c r="J398" s="27">
        <f t="shared" si="37"/>
        <v>0</v>
      </c>
      <c r="K398" s="27">
        <f t="shared" si="38"/>
        <v>0</v>
      </c>
      <c r="L398" s="27">
        <f t="shared" si="39"/>
        <v>0</v>
      </c>
      <c r="M398" s="180"/>
    </row>
    <row r="399" spans="1:13" ht="39" customHeight="1">
      <c r="A399" s="178" t="s">
        <v>79</v>
      </c>
      <c r="B399" s="179" t="s">
        <v>211</v>
      </c>
      <c r="C399" s="101" t="s">
        <v>447</v>
      </c>
      <c r="D399" s="179"/>
      <c r="E399" s="180" t="s">
        <v>207</v>
      </c>
      <c r="F399" s="181">
        <v>6000</v>
      </c>
      <c r="G399" s="178"/>
      <c r="H399" s="25">
        <v>8</v>
      </c>
      <c r="I399" s="26">
        <f t="shared" si="36"/>
        <v>0</v>
      </c>
      <c r="J399" s="27">
        <f t="shared" si="37"/>
        <v>0</v>
      </c>
      <c r="K399" s="27">
        <f t="shared" si="38"/>
        <v>0</v>
      </c>
      <c r="L399" s="27">
        <f t="shared" si="39"/>
        <v>0</v>
      </c>
      <c r="M399" s="180"/>
    </row>
    <row r="400" spans="1:13" ht="40.5" customHeight="1">
      <c r="A400" s="178" t="s">
        <v>81</v>
      </c>
      <c r="B400" s="179" t="s">
        <v>448</v>
      </c>
      <c r="C400" s="101" t="s">
        <v>449</v>
      </c>
      <c r="D400" s="179"/>
      <c r="E400" s="180" t="s">
        <v>19</v>
      </c>
      <c r="F400" s="181">
        <v>8000</v>
      </c>
      <c r="G400" s="178"/>
      <c r="H400" s="25">
        <v>8</v>
      </c>
      <c r="I400" s="26">
        <f t="shared" si="36"/>
        <v>0</v>
      </c>
      <c r="J400" s="27">
        <f t="shared" si="37"/>
        <v>0</v>
      </c>
      <c r="K400" s="27">
        <f t="shared" si="38"/>
        <v>0</v>
      </c>
      <c r="L400" s="27">
        <f t="shared" si="39"/>
        <v>0</v>
      </c>
      <c r="M400" s="180"/>
    </row>
    <row r="401" spans="1:13" ht="39.75" customHeight="1">
      <c r="A401" s="178" t="s">
        <v>84</v>
      </c>
      <c r="B401" s="179" t="s">
        <v>448</v>
      </c>
      <c r="C401" s="101" t="s">
        <v>450</v>
      </c>
      <c r="D401" s="179"/>
      <c r="E401" s="180" t="s">
        <v>19</v>
      </c>
      <c r="F401" s="181">
        <v>400</v>
      </c>
      <c r="G401" s="178"/>
      <c r="H401" s="25">
        <v>8</v>
      </c>
      <c r="I401" s="26">
        <f t="shared" si="36"/>
        <v>0</v>
      </c>
      <c r="J401" s="27">
        <f t="shared" si="37"/>
        <v>0</v>
      </c>
      <c r="K401" s="27">
        <f t="shared" si="38"/>
        <v>0</v>
      </c>
      <c r="L401" s="27">
        <f t="shared" si="39"/>
        <v>0</v>
      </c>
      <c r="M401" s="180"/>
    </row>
    <row r="402" spans="1:13" ht="26.25" customHeight="1">
      <c r="A402" s="188" t="s">
        <v>88</v>
      </c>
      <c r="B402" s="178" t="s">
        <v>448</v>
      </c>
      <c r="C402" s="22" t="s">
        <v>451</v>
      </c>
      <c r="D402" s="183"/>
      <c r="E402" s="184" t="s">
        <v>19</v>
      </c>
      <c r="F402" s="185">
        <v>200</v>
      </c>
      <c r="G402" s="187"/>
      <c r="H402" s="25">
        <v>8</v>
      </c>
      <c r="I402" s="26">
        <f t="shared" si="36"/>
        <v>0</v>
      </c>
      <c r="J402" s="27">
        <f t="shared" si="37"/>
        <v>0</v>
      </c>
      <c r="K402" s="27">
        <f t="shared" si="38"/>
        <v>0</v>
      </c>
      <c r="L402" s="27">
        <f t="shared" si="39"/>
        <v>0</v>
      </c>
      <c r="M402" s="186"/>
    </row>
    <row r="403" spans="1:13" ht="14.25" customHeight="1">
      <c r="A403" s="59"/>
      <c r="B403" s="7"/>
      <c r="C403" s="7"/>
      <c r="D403" s="10"/>
      <c r="E403" s="10"/>
      <c r="F403" s="10"/>
      <c r="G403" s="10"/>
      <c r="H403" s="10"/>
      <c r="I403" s="120" t="s">
        <v>37</v>
      </c>
      <c r="J403" s="84">
        <f>SUM(J379:J402)</f>
        <v>0</v>
      </c>
      <c r="K403" s="84">
        <f>SUM(K379:K402)</f>
        <v>0</v>
      </c>
      <c r="L403" s="84">
        <f>SUM(L379:L402)</f>
        <v>0</v>
      </c>
      <c r="M403" s="173"/>
    </row>
    <row r="404" spans="1:13" ht="14.25" customHeight="1">
      <c r="A404" s="59"/>
      <c r="B404" s="7"/>
      <c r="C404" s="7"/>
      <c r="D404" s="10"/>
      <c r="E404" s="10"/>
      <c r="F404" s="10"/>
      <c r="G404" s="10"/>
      <c r="H404" s="10"/>
      <c r="I404" s="88"/>
      <c r="J404" s="64"/>
      <c r="K404" s="64"/>
      <c r="L404" s="88"/>
      <c r="M404" s="10"/>
    </row>
    <row r="405" spans="1:256" s="10" customFormat="1" ht="12.75" customHeight="1">
      <c r="A405" s="52"/>
      <c r="B405" s="52"/>
      <c r="C405" s="52"/>
      <c r="D405" s="52"/>
      <c r="E405" s="52"/>
      <c r="F405" s="53"/>
      <c r="G405" s="54"/>
      <c r="H405" s="54"/>
      <c r="I405" s="55"/>
      <c r="J405" s="54"/>
      <c r="K405" s="54"/>
      <c r="L405" s="55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</row>
    <row r="406" spans="1:256" s="10" customFormat="1" ht="12.75" customHeight="1">
      <c r="A406" s="59"/>
      <c r="B406" s="7"/>
      <c r="C406" s="7"/>
      <c r="I406" s="88"/>
      <c r="J406" s="64"/>
      <c r="K406" s="64"/>
      <c r="L406" s="88"/>
      <c r="M406" s="56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</row>
    <row r="407" spans="1:256" s="58" customFormat="1" ht="14.25" customHeight="1">
      <c r="A407" s="1"/>
      <c r="B407" s="1"/>
      <c r="C407" s="122" t="s">
        <v>452</v>
      </c>
      <c r="D407" s="67"/>
      <c r="E407" s="2"/>
      <c r="F407" s="2"/>
      <c r="G407" s="2"/>
      <c r="H407" s="2"/>
      <c r="I407" s="2"/>
      <c r="J407" s="2"/>
      <c r="K407" s="2"/>
      <c r="L407" s="5"/>
      <c r="M407" s="10"/>
      <c r="EG407" s="46"/>
      <c r="EH407" s="46"/>
      <c r="EI407" s="46"/>
      <c r="EJ407" s="46"/>
      <c r="EK407" s="46"/>
      <c r="EL407" s="46"/>
      <c r="EM407" s="46"/>
      <c r="EN407" s="46"/>
      <c r="EO407" s="46"/>
      <c r="EP407" s="46"/>
      <c r="EQ407" s="46"/>
      <c r="ER407" s="46"/>
      <c r="ES407" s="46"/>
      <c r="ET407" s="46"/>
      <c r="EU407" s="46"/>
      <c r="EV407" s="46"/>
      <c r="EW407" s="46"/>
      <c r="EX407" s="46"/>
      <c r="EY407" s="46"/>
      <c r="EZ407" s="46"/>
      <c r="FA407" s="46"/>
      <c r="FB407" s="46"/>
      <c r="FC407" s="46"/>
      <c r="FD407" s="46"/>
      <c r="FE407" s="46"/>
      <c r="FF407" s="46"/>
      <c r="FG407" s="46"/>
      <c r="FH407" s="46"/>
      <c r="FI407" s="46"/>
      <c r="FJ407" s="46"/>
      <c r="FK407" s="46"/>
      <c r="FL407" s="46"/>
      <c r="FM407" s="46"/>
      <c r="FN407" s="46"/>
      <c r="FO407" s="46"/>
      <c r="FP407" s="46"/>
      <c r="FQ407" s="46"/>
      <c r="FR407" s="46"/>
      <c r="FS407" s="46"/>
      <c r="FT407" s="46"/>
      <c r="FU407" s="46"/>
      <c r="FV407" s="46"/>
      <c r="FW407" s="46"/>
      <c r="FX407" s="46"/>
      <c r="FY407" s="46"/>
      <c r="FZ407" s="46"/>
      <c r="GA407" s="46"/>
      <c r="GB407" s="46"/>
      <c r="GC407" s="46"/>
      <c r="GD407" s="46"/>
      <c r="GE407" s="46"/>
      <c r="GF407" s="46"/>
      <c r="GG407" s="46"/>
      <c r="GH407" s="46"/>
      <c r="GI407" s="46"/>
      <c r="GJ407" s="46"/>
      <c r="GK407" s="46"/>
      <c r="GL407" s="46"/>
      <c r="GM407" s="46"/>
      <c r="GN407" s="46"/>
      <c r="GO407" s="46"/>
      <c r="GP407" s="46"/>
      <c r="GQ407" s="46"/>
      <c r="GR407" s="46"/>
      <c r="GS407" s="46"/>
      <c r="GT407" s="46"/>
      <c r="GU407" s="46"/>
      <c r="GV407" s="46"/>
      <c r="GW407" s="46"/>
      <c r="GX407" s="46"/>
      <c r="GY407" s="46"/>
      <c r="GZ407" s="46"/>
      <c r="HA407" s="46"/>
      <c r="HB407" s="46"/>
      <c r="HC407" s="46"/>
      <c r="HD407" s="46"/>
      <c r="HE407" s="46"/>
      <c r="HF407" s="46"/>
      <c r="HG407" s="46"/>
      <c r="HH407" s="46"/>
      <c r="HI407" s="46"/>
      <c r="HJ407" s="46"/>
      <c r="HK407" s="46"/>
      <c r="HL407" s="46"/>
      <c r="HM407" s="46"/>
      <c r="HN407" s="46"/>
      <c r="HO407" s="46"/>
      <c r="HP407" s="46"/>
      <c r="HQ407" s="46"/>
      <c r="HR407" s="46"/>
      <c r="HS407" s="46"/>
      <c r="HT407" s="46"/>
      <c r="HU407" s="46"/>
      <c r="HV407" s="46"/>
      <c r="HW407" s="46"/>
      <c r="HX407" s="46"/>
      <c r="HY407" s="46"/>
      <c r="HZ407" s="46"/>
      <c r="IA407" s="46"/>
      <c r="IB407" s="46"/>
      <c r="IC407" s="46"/>
      <c r="ID407" s="46"/>
      <c r="IE407" s="46"/>
      <c r="IF407" s="46"/>
      <c r="IG407" s="46"/>
      <c r="IH407" s="46"/>
      <c r="II407" s="46"/>
      <c r="IJ407" s="46"/>
      <c r="IK407" s="46"/>
      <c r="IL407" s="46"/>
      <c r="IM407" s="46"/>
      <c r="IN407" s="46"/>
      <c r="IO407" s="46"/>
      <c r="IP407" s="46"/>
      <c r="IQ407" s="46"/>
      <c r="IR407" s="46"/>
      <c r="IS407" s="46"/>
      <c r="IT407" s="46"/>
      <c r="IU407" s="46"/>
      <c r="IV407" s="46"/>
    </row>
    <row r="408" spans="1:13" ht="12.75" customHeight="1">
      <c r="A408" s="189">
        <v>1</v>
      </c>
      <c r="B408" s="13">
        <v>2</v>
      </c>
      <c r="C408" s="13">
        <v>3</v>
      </c>
      <c r="D408" s="13">
        <v>4</v>
      </c>
      <c r="E408" s="13">
        <v>5</v>
      </c>
      <c r="F408" s="13">
        <v>6</v>
      </c>
      <c r="G408" s="13">
        <v>7</v>
      </c>
      <c r="H408" s="13">
        <v>8</v>
      </c>
      <c r="I408" s="14">
        <v>9</v>
      </c>
      <c r="J408" s="13">
        <v>10</v>
      </c>
      <c r="K408" s="13">
        <v>11</v>
      </c>
      <c r="L408" s="49">
        <v>12</v>
      </c>
      <c r="M408" s="13">
        <v>13</v>
      </c>
    </row>
    <row r="409" spans="1:13" ht="38.25" customHeight="1">
      <c r="A409" s="43" t="s">
        <v>3</v>
      </c>
      <c r="B409" s="44" t="s">
        <v>4</v>
      </c>
      <c r="C409" s="44" t="s">
        <v>453</v>
      </c>
      <c r="D409" s="44" t="s">
        <v>6</v>
      </c>
      <c r="E409" s="44" t="s">
        <v>7</v>
      </c>
      <c r="F409" s="45" t="s">
        <v>8</v>
      </c>
      <c r="G409" s="18" t="s">
        <v>9</v>
      </c>
      <c r="H409" s="18" t="s">
        <v>10</v>
      </c>
      <c r="I409" s="19" t="s">
        <v>11</v>
      </c>
      <c r="J409" s="18" t="s">
        <v>12</v>
      </c>
      <c r="K409" s="18" t="s">
        <v>13</v>
      </c>
      <c r="L409" s="19" t="s">
        <v>14</v>
      </c>
      <c r="M409" s="108" t="s">
        <v>15</v>
      </c>
    </row>
    <row r="410" spans="1:13" ht="267.75" customHeight="1">
      <c r="A410" s="29" t="s">
        <v>16</v>
      </c>
      <c r="B410" s="138" t="s">
        <v>454</v>
      </c>
      <c r="C410" s="190" t="s">
        <v>455</v>
      </c>
      <c r="D410" s="32"/>
      <c r="E410" s="32" t="s">
        <v>52</v>
      </c>
      <c r="F410" s="30">
        <v>1200</v>
      </c>
      <c r="G410" s="191"/>
      <c r="H410" s="25">
        <v>8</v>
      </c>
      <c r="I410" s="26">
        <f>G410+((G410*H410)/100)</f>
        <v>0</v>
      </c>
      <c r="J410" s="27">
        <f>F410*G410</f>
        <v>0</v>
      </c>
      <c r="K410" s="27">
        <f>(I410-G410)*F410</f>
        <v>0</v>
      </c>
      <c r="L410" s="27">
        <f>I410*F410</f>
        <v>0</v>
      </c>
      <c r="M410" s="32"/>
    </row>
    <row r="411" spans="9:13" ht="14.25" customHeight="1">
      <c r="I411" s="84" t="s">
        <v>37</v>
      </c>
      <c r="J411" s="84">
        <f>J410</f>
        <v>0</v>
      </c>
      <c r="K411" s="84">
        <f>K410</f>
        <v>0</v>
      </c>
      <c r="L411" s="84">
        <f>L410</f>
        <v>0</v>
      </c>
      <c r="M411" s="173"/>
    </row>
    <row r="412" spans="9:12" ht="12.75" customHeight="1">
      <c r="I412" s="88"/>
      <c r="J412" s="64"/>
      <c r="K412" s="64"/>
      <c r="L412" s="61"/>
    </row>
    <row r="414" spans="3:4" ht="14.25" customHeight="1">
      <c r="C414" s="122" t="s">
        <v>456</v>
      </c>
      <c r="D414" s="67"/>
    </row>
    <row r="415" spans="1:13" ht="18" customHeight="1">
      <c r="A415" s="189">
        <v>1</v>
      </c>
      <c r="B415" s="13">
        <v>2</v>
      </c>
      <c r="C415" s="13">
        <v>3</v>
      </c>
      <c r="D415" s="13">
        <v>4</v>
      </c>
      <c r="E415" s="13">
        <v>5</v>
      </c>
      <c r="F415" s="13">
        <v>6</v>
      </c>
      <c r="G415" s="13">
        <v>7</v>
      </c>
      <c r="H415" s="13">
        <v>8</v>
      </c>
      <c r="I415" s="14">
        <v>9</v>
      </c>
      <c r="J415" s="13">
        <v>10</v>
      </c>
      <c r="K415" s="13">
        <v>11</v>
      </c>
      <c r="L415" s="49">
        <v>12</v>
      </c>
      <c r="M415" s="13">
        <v>13</v>
      </c>
    </row>
    <row r="416" spans="1:256" s="10" customFormat="1" ht="48.75" customHeight="1">
      <c r="A416" s="43" t="s">
        <v>3</v>
      </c>
      <c r="B416" s="44" t="s">
        <v>4</v>
      </c>
      <c r="C416" s="44" t="s">
        <v>453</v>
      </c>
      <c r="D416" s="44" t="s">
        <v>6</v>
      </c>
      <c r="E416" s="44" t="s">
        <v>7</v>
      </c>
      <c r="F416" s="45" t="s">
        <v>8</v>
      </c>
      <c r="G416" s="18" t="s">
        <v>9</v>
      </c>
      <c r="H416" s="18" t="s">
        <v>10</v>
      </c>
      <c r="I416" s="19" t="s">
        <v>11</v>
      </c>
      <c r="J416" s="18" t="s">
        <v>12</v>
      </c>
      <c r="K416" s="18" t="s">
        <v>13</v>
      </c>
      <c r="L416" s="19" t="s">
        <v>14</v>
      </c>
      <c r="M416" s="108" t="s">
        <v>15</v>
      </c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  <c r="IV416" s="2"/>
    </row>
    <row r="417" spans="1:256" s="10" customFormat="1" ht="116.25" customHeight="1">
      <c r="A417" s="29" t="s">
        <v>16</v>
      </c>
      <c r="B417" s="69" t="s">
        <v>220</v>
      </c>
      <c r="C417" s="192" t="s">
        <v>457</v>
      </c>
      <c r="D417" s="76"/>
      <c r="E417" s="76" t="s">
        <v>19</v>
      </c>
      <c r="F417" s="79">
        <v>1020</v>
      </c>
      <c r="G417" s="77"/>
      <c r="H417" s="72">
        <v>8</v>
      </c>
      <c r="I417" s="73">
        <f aca="true" t="shared" si="40" ref="I417:I432">G417+((G417*H417)/100)</f>
        <v>0</v>
      </c>
      <c r="J417" s="74">
        <f aca="true" t="shared" si="41" ref="J417:J432">F417*G417</f>
        <v>0</v>
      </c>
      <c r="K417" s="74">
        <f aca="true" t="shared" si="42" ref="K417:K432">(I417-G417)*F417</f>
        <v>0</v>
      </c>
      <c r="L417" s="74">
        <f aca="true" t="shared" si="43" ref="L417:L432">I417*F417</f>
        <v>0</v>
      </c>
      <c r="M417" s="75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  <c r="IV417" s="2"/>
    </row>
    <row r="418" spans="1:13" ht="122.25" customHeight="1">
      <c r="A418" s="29" t="s">
        <v>20</v>
      </c>
      <c r="B418" s="69" t="s">
        <v>220</v>
      </c>
      <c r="C418" s="192" t="s">
        <v>458</v>
      </c>
      <c r="D418" s="76"/>
      <c r="E418" s="76" t="s">
        <v>19</v>
      </c>
      <c r="F418" s="79">
        <v>88</v>
      </c>
      <c r="G418" s="77"/>
      <c r="H418" s="72">
        <v>8</v>
      </c>
      <c r="I418" s="73">
        <f t="shared" si="40"/>
        <v>0</v>
      </c>
      <c r="J418" s="74">
        <f t="shared" si="41"/>
        <v>0</v>
      </c>
      <c r="K418" s="74">
        <f t="shared" si="42"/>
        <v>0</v>
      </c>
      <c r="L418" s="74">
        <f t="shared" si="43"/>
        <v>0</v>
      </c>
      <c r="M418" s="71"/>
    </row>
    <row r="419" spans="1:13" ht="117" customHeight="1">
      <c r="A419" s="29" t="s">
        <v>22</v>
      </c>
      <c r="B419" s="69" t="s">
        <v>220</v>
      </c>
      <c r="C419" s="192" t="s">
        <v>459</v>
      </c>
      <c r="D419" s="76"/>
      <c r="E419" s="76" t="s">
        <v>19</v>
      </c>
      <c r="F419" s="79">
        <v>252</v>
      </c>
      <c r="G419" s="77"/>
      <c r="H419" s="72">
        <v>8</v>
      </c>
      <c r="I419" s="73">
        <f t="shared" si="40"/>
        <v>0</v>
      </c>
      <c r="J419" s="74">
        <f t="shared" si="41"/>
        <v>0</v>
      </c>
      <c r="K419" s="74">
        <f t="shared" si="42"/>
        <v>0</v>
      </c>
      <c r="L419" s="74">
        <f t="shared" si="43"/>
        <v>0</v>
      </c>
      <c r="M419" s="71"/>
    </row>
    <row r="420" spans="1:13" ht="114" customHeight="1">
      <c r="A420" s="29" t="s">
        <v>25</v>
      </c>
      <c r="B420" s="69" t="s">
        <v>220</v>
      </c>
      <c r="C420" s="192" t="s">
        <v>460</v>
      </c>
      <c r="D420" s="76"/>
      <c r="E420" s="76" t="s">
        <v>19</v>
      </c>
      <c r="F420" s="79">
        <v>200</v>
      </c>
      <c r="G420" s="77"/>
      <c r="H420" s="72">
        <v>8</v>
      </c>
      <c r="I420" s="73">
        <f t="shared" si="40"/>
        <v>0</v>
      </c>
      <c r="J420" s="74">
        <f t="shared" si="41"/>
        <v>0</v>
      </c>
      <c r="K420" s="74">
        <f t="shared" si="42"/>
        <v>0</v>
      </c>
      <c r="L420" s="74">
        <f t="shared" si="43"/>
        <v>0</v>
      </c>
      <c r="M420" s="71"/>
    </row>
    <row r="421" spans="1:13" ht="116.25" customHeight="1">
      <c r="A421" s="29" t="s">
        <v>27</v>
      </c>
      <c r="B421" s="69" t="s">
        <v>220</v>
      </c>
      <c r="C421" s="192" t="s">
        <v>461</v>
      </c>
      <c r="D421" s="76"/>
      <c r="E421" s="76" t="s">
        <v>19</v>
      </c>
      <c r="F421" s="79">
        <v>252</v>
      </c>
      <c r="G421" s="77"/>
      <c r="H421" s="72">
        <v>8</v>
      </c>
      <c r="I421" s="73">
        <f t="shared" si="40"/>
        <v>0</v>
      </c>
      <c r="J421" s="74">
        <f t="shared" si="41"/>
        <v>0</v>
      </c>
      <c r="K421" s="74">
        <f t="shared" si="42"/>
        <v>0</v>
      </c>
      <c r="L421" s="74">
        <f t="shared" si="43"/>
        <v>0</v>
      </c>
      <c r="M421" s="71"/>
    </row>
    <row r="422" spans="1:13" ht="109.5" customHeight="1">
      <c r="A422" s="29" t="s">
        <v>29</v>
      </c>
      <c r="B422" s="29" t="s">
        <v>220</v>
      </c>
      <c r="C422" s="192" t="s">
        <v>462</v>
      </c>
      <c r="D422" s="132"/>
      <c r="E422" s="132" t="s">
        <v>19</v>
      </c>
      <c r="F422" s="133">
        <v>152</v>
      </c>
      <c r="G422" s="193"/>
      <c r="H422" s="25">
        <v>8</v>
      </c>
      <c r="I422" s="26">
        <f t="shared" si="40"/>
        <v>0</v>
      </c>
      <c r="J422" s="27">
        <f t="shared" si="41"/>
        <v>0</v>
      </c>
      <c r="K422" s="27">
        <f t="shared" si="42"/>
        <v>0</v>
      </c>
      <c r="L422" s="27">
        <f t="shared" si="43"/>
        <v>0</v>
      </c>
      <c r="M422" s="30"/>
    </row>
    <row r="423" spans="1:13" ht="56.25" customHeight="1">
      <c r="A423" s="29" t="s">
        <v>31</v>
      </c>
      <c r="B423" s="29" t="s">
        <v>266</v>
      </c>
      <c r="C423" s="192" t="s">
        <v>463</v>
      </c>
      <c r="D423" s="132"/>
      <c r="E423" s="132" t="s">
        <v>70</v>
      </c>
      <c r="F423" s="133">
        <v>2000</v>
      </c>
      <c r="G423" s="193"/>
      <c r="H423" s="25">
        <v>8</v>
      </c>
      <c r="I423" s="26">
        <f t="shared" si="40"/>
        <v>0</v>
      </c>
      <c r="J423" s="27">
        <f t="shared" si="41"/>
        <v>0</v>
      </c>
      <c r="K423" s="27">
        <f t="shared" si="42"/>
        <v>0</v>
      </c>
      <c r="L423" s="27">
        <f t="shared" si="43"/>
        <v>0</v>
      </c>
      <c r="M423" s="30"/>
    </row>
    <row r="424" spans="1:13" ht="187.5" customHeight="1">
      <c r="A424" s="29" t="s">
        <v>33</v>
      </c>
      <c r="B424" s="29" t="s">
        <v>95</v>
      </c>
      <c r="C424" s="192" t="s">
        <v>464</v>
      </c>
      <c r="D424" s="21"/>
      <c r="E424" s="21" t="s">
        <v>70</v>
      </c>
      <c r="F424" s="23">
        <v>2000</v>
      </c>
      <c r="G424" s="157"/>
      <c r="H424" s="25">
        <v>8</v>
      </c>
      <c r="I424" s="26">
        <f t="shared" si="40"/>
        <v>0</v>
      </c>
      <c r="J424" s="27">
        <f t="shared" si="41"/>
        <v>0</v>
      </c>
      <c r="K424" s="27">
        <f t="shared" si="42"/>
        <v>0</v>
      </c>
      <c r="L424" s="27">
        <f t="shared" si="43"/>
        <v>0</v>
      </c>
      <c r="M424" s="30"/>
    </row>
    <row r="425" spans="1:13" ht="102" customHeight="1">
      <c r="A425" s="29" t="s">
        <v>35</v>
      </c>
      <c r="B425" s="29" t="s">
        <v>95</v>
      </c>
      <c r="C425" s="130" t="s">
        <v>465</v>
      </c>
      <c r="D425" s="21"/>
      <c r="E425" s="21" t="s">
        <v>19</v>
      </c>
      <c r="F425" s="23">
        <v>20</v>
      </c>
      <c r="G425" s="157"/>
      <c r="H425" s="25">
        <v>8</v>
      </c>
      <c r="I425" s="26">
        <f t="shared" si="40"/>
        <v>0</v>
      </c>
      <c r="J425" s="27">
        <f t="shared" si="41"/>
        <v>0</v>
      </c>
      <c r="K425" s="27">
        <f t="shared" si="42"/>
        <v>0</v>
      </c>
      <c r="L425" s="27">
        <f t="shared" si="43"/>
        <v>0</v>
      </c>
      <c r="M425" s="30"/>
    </row>
    <row r="426" spans="1:13" ht="102" customHeight="1">
      <c r="A426" s="110" t="s">
        <v>55</v>
      </c>
      <c r="B426" s="110" t="s">
        <v>95</v>
      </c>
      <c r="C426" s="131" t="s">
        <v>466</v>
      </c>
      <c r="D426" s="132"/>
      <c r="E426" s="132" t="s">
        <v>19</v>
      </c>
      <c r="F426" s="133">
        <v>12</v>
      </c>
      <c r="G426" s="193"/>
      <c r="H426" s="111">
        <v>8</v>
      </c>
      <c r="I426" s="112">
        <f t="shared" si="40"/>
        <v>0</v>
      </c>
      <c r="J426" s="113">
        <f t="shared" si="41"/>
        <v>0</v>
      </c>
      <c r="K426" s="113">
        <f t="shared" si="42"/>
        <v>0</v>
      </c>
      <c r="L426" s="113">
        <f t="shared" si="43"/>
        <v>0</v>
      </c>
      <c r="M426" s="28"/>
    </row>
    <row r="427" spans="1:13" ht="90" customHeight="1">
      <c r="A427" s="29" t="s">
        <v>57</v>
      </c>
      <c r="B427" s="110" t="s">
        <v>95</v>
      </c>
      <c r="C427" s="192" t="s">
        <v>467</v>
      </c>
      <c r="D427" s="21"/>
      <c r="E427" s="21" t="s">
        <v>19</v>
      </c>
      <c r="F427" s="23">
        <v>500</v>
      </c>
      <c r="G427" s="157"/>
      <c r="H427" s="25">
        <v>8</v>
      </c>
      <c r="I427" s="26">
        <f t="shared" si="40"/>
        <v>0</v>
      </c>
      <c r="J427" s="27">
        <f t="shared" si="41"/>
        <v>0</v>
      </c>
      <c r="K427" s="27">
        <f t="shared" si="42"/>
        <v>0</v>
      </c>
      <c r="L427" s="27">
        <f t="shared" si="43"/>
        <v>0</v>
      </c>
      <c r="M427" s="30"/>
    </row>
    <row r="428" spans="1:13" ht="94.5" customHeight="1">
      <c r="A428" s="29" t="s">
        <v>60</v>
      </c>
      <c r="B428" s="29" t="s">
        <v>95</v>
      </c>
      <c r="C428" s="192" t="s">
        <v>468</v>
      </c>
      <c r="D428" s="21"/>
      <c r="E428" s="21" t="s">
        <v>19</v>
      </c>
      <c r="F428" s="23">
        <v>360</v>
      </c>
      <c r="G428" s="157"/>
      <c r="H428" s="25">
        <v>8</v>
      </c>
      <c r="I428" s="26">
        <f t="shared" si="40"/>
        <v>0</v>
      </c>
      <c r="J428" s="27">
        <f t="shared" si="41"/>
        <v>0</v>
      </c>
      <c r="K428" s="27">
        <f t="shared" si="42"/>
        <v>0</v>
      </c>
      <c r="L428" s="27">
        <f t="shared" si="43"/>
        <v>0</v>
      </c>
      <c r="M428" s="30"/>
    </row>
    <row r="429" spans="1:13" ht="111.75" customHeight="1">
      <c r="A429" s="29" t="s">
        <v>62</v>
      </c>
      <c r="B429" s="29" t="s">
        <v>95</v>
      </c>
      <c r="C429" s="192" t="s">
        <v>469</v>
      </c>
      <c r="D429" s="21"/>
      <c r="E429" s="21" t="s">
        <v>207</v>
      </c>
      <c r="F429" s="23">
        <v>800</v>
      </c>
      <c r="G429" s="157"/>
      <c r="H429" s="25">
        <v>8</v>
      </c>
      <c r="I429" s="26">
        <f t="shared" si="40"/>
        <v>0</v>
      </c>
      <c r="J429" s="27">
        <f t="shared" si="41"/>
        <v>0</v>
      </c>
      <c r="K429" s="27">
        <f t="shared" si="42"/>
        <v>0</v>
      </c>
      <c r="L429" s="27">
        <f t="shared" si="43"/>
        <v>0</v>
      </c>
      <c r="M429" s="30"/>
    </row>
    <row r="430" spans="1:13" ht="105.75" customHeight="1">
      <c r="A430" s="29" t="s">
        <v>64</v>
      </c>
      <c r="B430" s="29" t="s">
        <v>95</v>
      </c>
      <c r="C430" s="192" t="s">
        <v>470</v>
      </c>
      <c r="D430" s="21"/>
      <c r="E430" s="21" t="s">
        <v>207</v>
      </c>
      <c r="F430" s="23">
        <v>400</v>
      </c>
      <c r="G430" s="157"/>
      <c r="H430" s="25">
        <v>8</v>
      </c>
      <c r="I430" s="26">
        <f t="shared" si="40"/>
        <v>0</v>
      </c>
      <c r="J430" s="27">
        <f t="shared" si="41"/>
        <v>0</v>
      </c>
      <c r="K430" s="27">
        <f t="shared" si="42"/>
        <v>0</v>
      </c>
      <c r="L430" s="27">
        <f t="shared" si="43"/>
        <v>0</v>
      </c>
      <c r="M430" s="30"/>
    </row>
    <row r="431" spans="1:13" ht="108" customHeight="1">
      <c r="A431" s="110" t="s">
        <v>66</v>
      </c>
      <c r="B431" s="110" t="s">
        <v>95</v>
      </c>
      <c r="C431" s="411" t="s">
        <v>471</v>
      </c>
      <c r="D431" s="132"/>
      <c r="E431" s="132" t="s">
        <v>207</v>
      </c>
      <c r="F431" s="133">
        <v>400</v>
      </c>
      <c r="G431" s="193"/>
      <c r="H431" s="111">
        <v>8</v>
      </c>
      <c r="I431" s="112">
        <f t="shared" si="40"/>
        <v>0</v>
      </c>
      <c r="J431" s="113">
        <f t="shared" si="41"/>
        <v>0</v>
      </c>
      <c r="K431" s="113">
        <f t="shared" si="42"/>
        <v>0</v>
      </c>
      <c r="L431" s="113">
        <f t="shared" si="43"/>
        <v>0</v>
      </c>
      <c r="M431" s="28"/>
    </row>
    <row r="432" spans="1:13" ht="61.5" customHeight="1">
      <c r="A432" s="412" t="s">
        <v>68</v>
      </c>
      <c r="B432" s="412" t="s">
        <v>95</v>
      </c>
      <c r="C432" s="413" t="s">
        <v>472</v>
      </c>
      <c r="D432" s="414"/>
      <c r="E432" s="414" t="s">
        <v>207</v>
      </c>
      <c r="F432" s="415">
        <v>320</v>
      </c>
      <c r="G432" s="416"/>
      <c r="H432" s="417">
        <v>8</v>
      </c>
      <c r="I432" s="418">
        <f t="shared" si="40"/>
        <v>0</v>
      </c>
      <c r="J432" s="419">
        <f t="shared" si="41"/>
        <v>0</v>
      </c>
      <c r="K432" s="419">
        <f t="shared" si="42"/>
        <v>0</v>
      </c>
      <c r="L432" s="419">
        <f t="shared" si="43"/>
        <v>0</v>
      </c>
      <c r="M432" s="420"/>
    </row>
    <row r="433" spans="9:136" ht="14.25" customHeight="1">
      <c r="I433" s="90" t="s">
        <v>37</v>
      </c>
      <c r="J433" s="90">
        <f>SUM(J417:J432)</f>
        <v>0</v>
      </c>
      <c r="K433" s="90">
        <f>SUM(K417:K432)</f>
        <v>0</v>
      </c>
      <c r="L433" s="90">
        <f>SUM(L417:L432)</f>
        <v>0</v>
      </c>
      <c r="M433" s="194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</row>
    <row r="434" spans="9:136" ht="19.5" customHeight="1">
      <c r="I434" s="88"/>
      <c r="J434" s="64"/>
      <c r="K434" s="64"/>
      <c r="L434" s="61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</row>
    <row r="435" spans="1:12" ht="14.25" customHeight="1">
      <c r="A435" s="59"/>
      <c r="B435" s="59"/>
      <c r="C435" s="122" t="s">
        <v>473</v>
      </c>
      <c r="D435" s="52"/>
      <c r="E435" s="52"/>
      <c r="F435" s="53"/>
      <c r="G435" s="52"/>
      <c r="H435" s="52"/>
      <c r="I435" s="195"/>
      <c r="J435" s="196"/>
      <c r="K435" s="196"/>
      <c r="L435" s="55"/>
    </row>
    <row r="436" spans="1:13" ht="18" customHeight="1">
      <c r="A436" s="189">
        <v>1</v>
      </c>
      <c r="B436" s="13">
        <v>2</v>
      </c>
      <c r="C436" s="13">
        <v>3</v>
      </c>
      <c r="D436" s="13">
        <v>4</v>
      </c>
      <c r="E436" s="13">
        <v>5</v>
      </c>
      <c r="F436" s="13">
        <v>6</v>
      </c>
      <c r="G436" s="13">
        <v>7</v>
      </c>
      <c r="H436" s="13">
        <v>8</v>
      </c>
      <c r="I436" s="14">
        <v>9</v>
      </c>
      <c r="J436" s="13">
        <v>10</v>
      </c>
      <c r="K436" s="13">
        <v>11</v>
      </c>
      <c r="L436" s="49">
        <v>12</v>
      </c>
      <c r="M436" s="13">
        <v>13</v>
      </c>
    </row>
    <row r="437" spans="1:256" s="10" customFormat="1" ht="38.25" customHeight="1">
      <c r="A437" s="43" t="s">
        <v>3</v>
      </c>
      <c r="B437" s="44" t="s">
        <v>4</v>
      </c>
      <c r="C437" s="44" t="s">
        <v>453</v>
      </c>
      <c r="D437" s="44" t="s">
        <v>6</v>
      </c>
      <c r="E437" s="44" t="s">
        <v>7</v>
      </c>
      <c r="F437" s="45" t="s">
        <v>8</v>
      </c>
      <c r="G437" s="18" t="s">
        <v>9</v>
      </c>
      <c r="H437" s="18" t="s">
        <v>10</v>
      </c>
      <c r="I437" s="19" t="s">
        <v>11</v>
      </c>
      <c r="J437" s="18" t="s">
        <v>12</v>
      </c>
      <c r="K437" s="18" t="s">
        <v>13</v>
      </c>
      <c r="L437" s="19" t="s">
        <v>14</v>
      </c>
      <c r="M437" s="108" t="s">
        <v>15</v>
      </c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  <c r="IV437" s="2"/>
    </row>
    <row r="438" spans="1:13" ht="36" customHeight="1">
      <c r="A438" s="29" t="s">
        <v>16</v>
      </c>
      <c r="B438" s="138" t="s">
        <v>448</v>
      </c>
      <c r="C438" s="197" t="s">
        <v>474</v>
      </c>
      <c r="D438" s="32"/>
      <c r="E438" s="32" t="s">
        <v>19</v>
      </c>
      <c r="F438" s="30">
        <v>150</v>
      </c>
      <c r="G438" s="30"/>
      <c r="H438" s="25">
        <v>8</v>
      </c>
      <c r="I438" s="26">
        <f>G438+((G438*H438)/100)</f>
        <v>0</v>
      </c>
      <c r="J438" s="27">
        <f>F438*G438</f>
        <v>0</v>
      </c>
      <c r="K438" s="27">
        <f>(I438-G438)*F438</f>
        <v>0</v>
      </c>
      <c r="L438" s="27">
        <f>I438*F438</f>
        <v>0</v>
      </c>
      <c r="M438" s="32"/>
    </row>
    <row r="439" spans="9:13" ht="14.25" customHeight="1">
      <c r="I439" s="84" t="s">
        <v>37</v>
      </c>
      <c r="J439" s="198">
        <f>J438</f>
        <v>0</v>
      </c>
      <c r="K439" s="198">
        <f>K438</f>
        <v>0</v>
      </c>
      <c r="L439" s="198">
        <f>L438</f>
        <v>0</v>
      </c>
      <c r="M439" s="10"/>
    </row>
    <row r="440" spans="1:12" ht="12.75" customHeight="1">
      <c r="A440" s="59"/>
      <c r="B440" s="59"/>
      <c r="C440" s="52"/>
      <c r="D440" s="52"/>
      <c r="E440" s="52"/>
      <c r="F440" s="53"/>
      <c r="G440" s="52"/>
      <c r="H440" s="52"/>
      <c r="I440" s="195"/>
      <c r="J440" s="196"/>
      <c r="K440" s="196"/>
      <c r="L440" s="55"/>
    </row>
    <row r="441" spans="1:13" ht="14.25" customHeight="1">
      <c r="A441" s="199"/>
      <c r="B441" s="199"/>
      <c r="C441" s="122" t="s">
        <v>475</v>
      </c>
      <c r="D441" s="67"/>
      <c r="E441" s="46"/>
      <c r="F441" s="46"/>
      <c r="G441" s="46"/>
      <c r="H441" s="46"/>
      <c r="I441" s="46"/>
      <c r="J441" s="46"/>
      <c r="K441" s="46"/>
      <c r="L441" s="46"/>
      <c r="M441" s="46"/>
    </row>
    <row r="442" spans="1:13" ht="12.75" customHeight="1">
      <c r="A442" s="200">
        <v>1</v>
      </c>
      <c r="B442" s="200">
        <v>2</v>
      </c>
      <c r="C442" s="200">
        <v>3</v>
      </c>
      <c r="D442" s="200">
        <v>4</v>
      </c>
      <c r="E442" s="200">
        <v>5</v>
      </c>
      <c r="F442" s="200">
        <v>6</v>
      </c>
      <c r="G442" s="200">
        <v>7</v>
      </c>
      <c r="H442" s="200">
        <v>8</v>
      </c>
      <c r="I442" s="201">
        <v>9</v>
      </c>
      <c r="J442" s="200">
        <v>10</v>
      </c>
      <c r="K442" s="200">
        <v>11</v>
      </c>
      <c r="L442" s="202">
        <v>12</v>
      </c>
      <c r="M442" s="200">
        <v>13</v>
      </c>
    </row>
    <row r="443" spans="1:13" ht="41.25" customHeight="1">
      <c r="A443" s="203" t="s">
        <v>3</v>
      </c>
      <c r="B443" s="203" t="s">
        <v>4</v>
      </c>
      <c r="C443" s="203" t="s">
        <v>5</v>
      </c>
      <c r="D443" s="203" t="s">
        <v>6</v>
      </c>
      <c r="E443" s="203" t="s">
        <v>7</v>
      </c>
      <c r="F443" s="204" t="s">
        <v>8</v>
      </c>
      <c r="G443" s="205" t="s">
        <v>9</v>
      </c>
      <c r="H443" s="205" t="s">
        <v>10</v>
      </c>
      <c r="I443" s="206" t="s">
        <v>11</v>
      </c>
      <c r="J443" s="205" t="s">
        <v>12</v>
      </c>
      <c r="K443" s="205" t="s">
        <v>13</v>
      </c>
      <c r="L443" s="206" t="s">
        <v>14</v>
      </c>
      <c r="M443" s="207" t="s">
        <v>15</v>
      </c>
    </row>
    <row r="444" spans="1:13" ht="25.5" customHeight="1">
      <c r="A444" s="69" t="s">
        <v>16</v>
      </c>
      <c r="B444" s="70" t="s">
        <v>133</v>
      </c>
      <c r="C444" s="70" t="s">
        <v>476</v>
      </c>
      <c r="D444" s="71"/>
      <c r="E444" s="71" t="s">
        <v>52</v>
      </c>
      <c r="F444" s="71">
        <v>15</v>
      </c>
      <c r="G444" s="208"/>
      <c r="H444" s="82">
        <v>8</v>
      </c>
      <c r="I444" s="73">
        <f>G444+((G444*H444)/100)</f>
        <v>0</v>
      </c>
      <c r="J444" s="74">
        <f>F444*G444</f>
        <v>0</v>
      </c>
      <c r="K444" s="74">
        <f>(I444-G444)*F444</f>
        <v>0</v>
      </c>
      <c r="L444" s="74">
        <f>I444*F444</f>
        <v>0</v>
      </c>
      <c r="M444" s="71"/>
    </row>
    <row r="445" spans="1:13" ht="25.5" customHeight="1">
      <c r="A445" s="59"/>
      <c r="B445" s="60"/>
      <c r="C445" s="60"/>
      <c r="D445" s="58"/>
      <c r="E445" s="58"/>
      <c r="F445" s="58"/>
      <c r="G445" s="58"/>
      <c r="H445" s="209"/>
      <c r="I445" s="210" t="s">
        <v>37</v>
      </c>
      <c r="J445" s="211">
        <f>J444</f>
        <v>0</v>
      </c>
      <c r="K445" s="211">
        <f>K444</f>
        <v>0</v>
      </c>
      <c r="L445" s="211">
        <f>L444</f>
        <v>0</v>
      </c>
      <c r="M445" s="58"/>
    </row>
    <row r="446" spans="8:13" ht="12.75" customHeight="1">
      <c r="H446" s="10"/>
      <c r="M446" s="10"/>
    </row>
    <row r="447" spans="3:4" ht="14.25" customHeight="1">
      <c r="C447" s="122" t="s">
        <v>477</v>
      </c>
      <c r="D447" s="67"/>
    </row>
    <row r="448" spans="1:13" ht="12.75" customHeight="1">
      <c r="A448" s="13">
        <v>1</v>
      </c>
      <c r="B448" s="13">
        <v>2</v>
      </c>
      <c r="C448" s="13">
        <v>3</v>
      </c>
      <c r="D448" s="13">
        <v>4</v>
      </c>
      <c r="E448" s="13">
        <v>5</v>
      </c>
      <c r="F448" s="13">
        <v>6</v>
      </c>
      <c r="G448" s="212">
        <v>7</v>
      </c>
      <c r="H448" s="212">
        <v>8</v>
      </c>
      <c r="I448" s="213">
        <v>9</v>
      </c>
      <c r="J448" s="212">
        <v>10</v>
      </c>
      <c r="K448" s="212">
        <v>11</v>
      </c>
      <c r="L448" s="214">
        <v>12</v>
      </c>
      <c r="M448" s="212">
        <v>13</v>
      </c>
    </row>
    <row r="449" spans="1:13" ht="37.5" customHeight="1">
      <c r="A449" s="43" t="s">
        <v>3</v>
      </c>
      <c r="B449" s="44" t="s">
        <v>4</v>
      </c>
      <c r="C449" s="44" t="s">
        <v>5</v>
      </c>
      <c r="D449" s="44" t="s">
        <v>6</v>
      </c>
      <c r="E449" s="44" t="s">
        <v>7</v>
      </c>
      <c r="F449" s="45" t="s">
        <v>8</v>
      </c>
      <c r="G449" s="18" t="s">
        <v>9</v>
      </c>
      <c r="H449" s="18" t="s">
        <v>10</v>
      </c>
      <c r="I449" s="19" t="s">
        <v>11</v>
      </c>
      <c r="J449" s="18" t="s">
        <v>12</v>
      </c>
      <c r="K449" s="18" t="s">
        <v>13</v>
      </c>
      <c r="L449" s="19" t="s">
        <v>14</v>
      </c>
      <c r="M449" s="20" t="s">
        <v>15</v>
      </c>
    </row>
    <row r="450" spans="1:13" ht="30" customHeight="1">
      <c r="A450" s="29" t="s">
        <v>16</v>
      </c>
      <c r="B450" s="101" t="s">
        <v>118</v>
      </c>
      <c r="C450" s="22" t="s">
        <v>478</v>
      </c>
      <c r="D450" s="30"/>
      <c r="E450" s="30" t="s">
        <v>52</v>
      </c>
      <c r="F450" s="30">
        <v>10</v>
      </c>
      <c r="H450" s="25">
        <v>8</v>
      </c>
      <c r="I450" s="26">
        <f>G451+((G451*H450)/100)</f>
        <v>0</v>
      </c>
      <c r="J450" s="27">
        <f>F450*G451</f>
        <v>0</v>
      </c>
      <c r="K450" s="27">
        <f>(I450-G451)*F450</f>
        <v>0</v>
      </c>
      <c r="L450" s="27">
        <f>I450*F450</f>
        <v>0</v>
      </c>
      <c r="M450" s="32"/>
    </row>
    <row r="451" spans="1:13" ht="24" customHeight="1">
      <c r="A451" s="29" t="s">
        <v>20</v>
      </c>
      <c r="B451" s="101" t="s">
        <v>118</v>
      </c>
      <c r="C451" s="22" t="s">
        <v>479</v>
      </c>
      <c r="D451" s="30"/>
      <c r="E451" s="30" t="s">
        <v>52</v>
      </c>
      <c r="F451" s="30">
        <v>5</v>
      </c>
      <c r="G451" s="30"/>
      <c r="H451" s="25">
        <v>8</v>
      </c>
      <c r="I451" s="26">
        <f>G452+((G452*H451)/100)</f>
        <v>0</v>
      </c>
      <c r="J451" s="27">
        <f>F451*G452</f>
        <v>0</v>
      </c>
      <c r="K451" s="27">
        <f>(I451-G452)*F451</f>
        <v>0</v>
      </c>
      <c r="L451" s="27">
        <f>I451*F451</f>
        <v>0</v>
      </c>
      <c r="M451" s="32"/>
    </row>
    <row r="452" spans="7:12" ht="14.25" customHeight="1">
      <c r="G452" s="30"/>
      <c r="I452" s="198" t="s">
        <v>37</v>
      </c>
      <c r="J452" s="198">
        <f>SUM(J450:J451)</f>
        <v>0</v>
      </c>
      <c r="K452" s="198">
        <f>SUM(K450:K451)</f>
        <v>0</v>
      </c>
      <c r="L452" s="198">
        <f>SUM(L450:L451)</f>
        <v>0</v>
      </c>
    </row>
    <row r="454" ht="21.75" customHeight="1"/>
    <row r="455" spans="3:4" ht="14.25" customHeight="1">
      <c r="C455" s="122" t="s">
        <v>480</v>
      </c>
      <c r="D455" s="67"/>
    </row>
    <row r="456" spans="1:13" ht="12.75" customHeight="1">
      <c r="A456" s="13">
        <v>1</v>
      </c>
      <c r="B456" s="13">
        <v>2</v>
      </c>
      <c r="C456" s="49">
        <v>3</v>
      </c>
      <c r="D456" s="13">
        <v>4</v>
      </c>
      <c r="E456" s="13">
        <v>5</v>
      </c>
      <c r="F456" s="68">
        <v>6</v>
      </c>
      <c r="G456" s="13">
        <v>7</v>
      </c>
      <c r="H456" s="13">
        <v>8</v>
      </c>
      <c r="I456" s="14">
        <v>9</v>
      </c>
      <c r="J456" s="13">
        <v>10</v>
      </c>
      <c r="K456" s="13">
        <v>11</v>
      </c>
      <c r="L456" s="49">
        <v>12</v>
      </c>
      <c r="M456" s="13">
        <v>13</v>
      </c>
    </row>
    <row r="457" spans="1:13" ht="38.25" customHeight="1">
      <c r="A457" s="15" t="s">
        <v>3</v>
      </c>
      <c r="B457" s="16" t="s">
        <v>4</v>
      </c>
      <c r="C457" s="16" t="s">
        <v>5</v>
      </c>
      <c r="D457" s="16" t="s">
        <v>6</v>
      </c>
      <c r="E457" s="16" t="s">
        <v>7</v>
      </c>
      <c r="F457" s="17" t="s">
        <v>8</v>
      </c>
      <c r="G457" s="215" t="s">
        <v>9</v>
      </c>
      <c r="H457" s="215" t="s">
        <v>10</v>
      </c>
      <c r="I457" s="216" t="s">
        <v>11</v>
      </c>
      <c r="J457" s="215" t="s">
        <v>12</v>
      </c>
      <c r="K457" s="215" t="s">
        <v>13</v>
      </c>
      <c r="L457" s="216" t="s">
        <v>14</v>
      </c>
      <c r="M457" s="217" t="s">
        <v>15</v>
      </c>
    </row>
    <row r="458" spans="1:13" ht="39.75" customHeight="1">
      <c r="A458" s="29" t="s">
        <v>16</v>
      </c>
      <c r="B458" s="101" t="s">
        <v>415</v>
      </c>
      <c r="C458" s="101" t="s">
        <v>481</v>
      </c>
      <c r="D458" s="218"/>
      <c r="E458" s="30" t="s">
        <v>52</v>
      </c>
      <c r="F458" s="30">
        <v>20</v>
      </c>
      <c r="G458" s="30"/>
      <c r="H458" s="25">
        <v>8</v>
      </c>
      <c r="I458" s="26">
        <f aca="true" t="shared" si="44" ref="I458:I478">G458+((G458*H458)/100)</f>
        <v>0</v>
      </c>
      <c r="J458" s="27">
        <f aca="true" t="shared" si="45" ref="J458:J478">F458*G458</f>
        <v>0</v>
      </c>
      <c r="K458" s="27">
        <f aca="true" t="shared" si="46" ref="K458:K478">(I458-G458)*F458</f>
        <v>0</v>
      </c>
      <c r="L458" s="27">
        <f aca="true" t="shared" si="47" ref="L458:L478">I458*F458</f>
        <v>0</v>
      </c>
      <c r="M458" s="32"/>
    </row>
    <row r="459" spans="1:13" ht="30" customHeight="1">
      <c r="A459" s="29" t="s">
        <v>20</v>
      </c>
      <c r="B459" s="22" t="s">
        <v>123</v>
      </c>
      <c r="C459" s="83" t="s">
        <v>482</v>
      </c>
      <c r="D459" s="80"/>
      <c r="E459" s="80" t="s">
        <v>90</v>
      </c>
      <c r="F459" s="80">
        <v>300</v>
      </c>
      <c r="G459" s="80"/>
      <c r="H459" s="25">
        <v>8</v>
      </c>
      <c r="I459" s="26">
        <f t="shared" si="44"/>
        <v>0</v>
      </c>
      <c r="J459" s="27">
        <f t="shared" si="45"/>
        <v>0</v>
      </c>
      <c r="K459" s="27">
        <f t="shared" si="46"/>
        <v>0</v>
      </c>
      <c r="L459" s="27">
        <f t="shared" si="47"/>
        <v>0</v>
      </c>
      <c r="M459" s="75"/>
    </row>
    <row r="460" spans="1:13" ht="30" customHeight="1">
      <c r="A460" s="80" t="s">
        <v>22</v>
      </c>
      <c r="B460" s="101" t="s">
        <v>483</v>
      </c>
      <c r="C460" s="101" t="s">
        <v>484</v>
      </c>
      <c r="D460" s="32"/>
      <c r="E460" s="32" t="s">
        <v>52</v>
      </c>
      <c r="F460" s="30">
        <v>150</v>
      </c>
      <c r="G460" s="30"/>
      <c r="H460" s="25">
        <v>8</v>
      </c>
      <c r="I460" s="26">
        <f t="shared" si="44"/>
        <v>0</v>
      </c>
      <c r="J460" s="27">
        <f t="shared" si="45"/>
        <v>0</v>
      </c>
      <c r="K460" s="27">
        <f t="shared" si="46"/>
        <v>0</v>
      </c>
      <c r="L460" s="27">
        <f t="shared" si="47"/>
        <v>0</v>
      </c>
      <c r="M460" s="75"/>
    </row>
    <row r="461" spans="1:13" ht="30" customHeight="1">
      <c r="A461" s="29" t="s">
        <v>25</v>
      </c>
      <c r="B461" s="22" t="s">
        <v>17</v>
      </c>
      <c r="C461" s="152" t="s">
        <v>485</v>
      </c>
      <c r="D461" s="80"/>
      <c r="E461" s="80" t="s">
        <v>90</v>
      </c>
      <c r="F461" s="80">
        <v>5</v>
      </c>
      <c r="G461" s="219"/>
      <c r="H461" s="25">
        <v>8</v>
      </c>
      <c r="I461" s="26">
        <f t="shared" si="44"/>
        <v>0</v>
      </c>
      <c r="J461" s="27">
        <f t="shared" si="45"/>
        <v>0</v>
      </c>
      <c r="K461" s="27">
        <f t="shared" si="46"/>
        <v>0</v>
      </c>
      <c r="L461" s="27">
        <f t="shared" si="47"/>
        <v>0</v>
      </c>
      <c r="M461" s="75"/>
    </row>
    <row r="462" spans="1:13" ht="22.5" customHeight="1">
      <c r="A462" s="29" t="s">
        <v>27</v>
      </c>
      <c r="B462" s="22" t="s">
        <v>133</v>
      </c>
      <c r="C462" s="22" t="s">
        <v>486</v>
      </c>
      <c r="D462" s="30"/>
      <c r="E462" s="30" t="s">
        <v>487</v>
      </c>
      <c r="F462" s="30">
        <v>6000</v>
      </c>
      <c r="G462" s="30"/>
      <c r="H462" s="25">
        <v>8</v>
      </c>
      <c r="I462" s="26">
        <f t="shared" si="44"/>
        <v>0</v>
      </c>
      <c r="J462" s="27">
        <f t="shared" si="45"/>
        <v>0</v>
      </c>
      <c r="K462" s="27">
        <f t="shared" si="46"/>
        <v>0</v>
      </c>
      <c r="L462" s="27">
        <f t="shared" si="47"/>
        <v>0</v>
      </c>
      <c r="M462" s="32"/>
    </row>
    <row r="463" spans="1:13" ht="24" customHeight="1">
      <c r="A463" s="29" t="s">
        <v>29</v>
      </c>
      <c r="B463" s="22" t="s">
        <v>488</v>
      </c>
      <c r="C463" s="101" t="s">
        <v>489</v>
      </c>
      <c r="D463" s="219"/>
      <c r="E463" s="220" t="s">
        <v>52</v>
      </c>
      <c r="F463" s="219">
        <v>5</v>
      </c>
      <c r="G463" s="221"/>
      <c r="H463" s="25">
        <v>8</v>
      </c>
      <c r="I463" s="26">
        <f t="shared" si="44"/>
        <v>0</v>
      </c>
      <c r="J463" s="27">
        <f t="shared" si="45"/>
        <v>0</v>
      </c>
      <c r="K463" s="27">
        <f t="shared" si="46"/>
        <v>0</v>
      </c>
      <c r="L463" s="27">
        <f t="shared" si="47"/>
        <v>0</v>
      </c>
      <c r="M463" s="80"/>
    </row>
    <row r="464" spans="1:13" ht="24" customHeight="1">
      <c r="A464" s="138" t="s">
        <v>31</v>
      </c>
      <c r="B464" s="22" t="s">
        <v>488</v>
      </c>
      <c r="C464" s="152" t="s">
        <v>490</v>
      </c>
      <c r="D464" s="80"/>
      <c r="E464" s="80" t="s">
        <v>90</v>
      </c>
      <c r="F464" s="80">
        <v>5</v>
      </c>
      <c r="G464" s="219"/>
      <c r="H464" s="25">
        <v>8</v>
      </c>
      <c r="I464" s="26">
        <f t="shared" si="44"/>
        <v>0</v>
      </c>
      <c r="J464" s="27">
        <f t="shared" si="45"/>
        <v>0</v>
      </c>
      <c r="K464" s="27">
        <f t="shared" si="46"/>
        <v>0</v>
      </c>
      <c r="L464" s="27">
        <f t="shared" si="47"/>
        <v>0</v>
      </c>
      <c r="M464" s="80"/>
    </row>
    <row r="465" spans="1:13" ht="24" customHeight="1">
      <c r="A465" s="138" t="s">
        <v>33</v>
      </c>
      <c r="B465" s="183" t="s">
        <v>85</v>
      </c>
      <c r="C465" s="222" t="s">
        <v>491</v>
      </c>
      <c r="D465" s="219"/>
      <c r="E465" s="223" t="s">
        <v>52</v>
      </c>
      <c r="F465" s="223">
        <v>20</v>
      </c>
      <c r="G465" s="30"/>
      <c r="H465" s="25">
        <v>8</v>
      </c>
      <c r="I465" s="26">
        <f t="shared" si="44"/>
        <v>0</v>
      </c>
      <c r="J465" s="27">
        <f t="shared" si="45"/>
        <v>0</v>
      </c>
      <c r="K465" s="27">
        <f t="shared" si="46"/>
        <v>0</v>
      </c>
      <c r="L465" s="27">
        <f t="shared" si="47"/>
        <v>0</v>
      </c>
      <c r="M465" s="80"/>
    </row>
    <row r="466" spans="1:13" ht="24" customHeight="1">
      <c r="A466" s="138" t="s">
        <v>35</v>
      </c>
      <c r="B466" s="101" t="s">
        <v>95</v>
      </c>
      <c r="C466" s="101" t="s">
        <v>492</v>
      </c>
      <c r="D466" s="32"/>
      <c r="E466" s="32" t="s">
        <v>52</v>
      </c>
      <c r="F466" s="30">
        <v>750</v>
      </c>
      <c r="G466" s="30"/>
      <c r="H466" s="25">
        <v>8</v>
      </c>
      <c r="I466" s="26">
        <f t="shared" si="44"/>
        <v>0</v>
      </c>
      <c r="J466" s="27">
        <f t="shared" si="45"/>
        <v>0</v>
      </c>
      <c r="K466" s="27">
        <f t="shared" si="46"/>
        <v>0</v>
      </c>
      <c r="L466" s="27">
        <f t="shared" si="47"/>
        <v>0</v>
      </c>
      <c r="M466" s="80"/>
    </row>
    <row r="467" spans="1:13" ht="24" customHeight="1">
      <c r="A467" s="138" t="s">
        <v>55</v>
      </c>
      <c r="B467" s="22" t="s">
        <v>262</v>
      </c>
      <c r="C467" s="152" t="s">
        <v>493</v>
      </c>
      <c r="D467" s="80"/>
      <c r="E467" s="80" t="s">
        <v>90</v>
      </c>
      <c r="F467" s="80">
        <v>50</v>
      </c>
      <c r="G467" s="219"/>
      <c r="H467" s="25">
        <v>8</v>
      </c>
      <c r="I467" s="26">
        <f t="shared" si="44"/>
        <v>0</v>
      </c>
      <c r="J467" s="27">
        <f t="shared" si="45"/>
        <v>0</v>
      </c>
      <c r="K467" s="27">
        <f t="shared" si="46"/>
        <v>0</v>
      </c>
      <c r="L467" s="27">
        <f t="shared" si="47"/>
        <v>0</v>
      </c>
      <c r="M467" s="80"/>
    </row>
    <row r="468" spans="1:13" ht="24" customHeight="1">
      <c r="A468" s="138" t="s">
        <v>57</v>
      </c>
      <c r="B468" s="151" t="s">
        <v>264</v>
      </c>
      <c r="C468" s="224" t="s">
        <v>494</v>
      </c>
      <c r="D468" s="101"/>
      <c r="E468" s="32" t="s">
        <v>52</v>
      </c>
      <c r="F468" s="30">
        <v>30</v>
      </c>
      <c r="G468" s="21"/>
      <c r="H468" s="25">
        <v>8</v>
      </c>
      <c r="I468" s="26">
        <f t="shared" si="44"/>
        <v>0</v>
      </c>
      <c r="J468" s="27">
        <f t="shared" si="45"/>
        <v>0</v>
      </c>
      <c r="K468" s="27">
        <f t="shared" si="46"/>
        <v>0</v>
      </c>
      <c r="L468" s="27">
        <f t="shared" si="47"/>
        <v>0</v>
      </c>
      <c r="M468" s="80"/>
    </row>
    <row r="469" spans="1:13" ht="20.25" customHeight="1">
      <c r="A469" s="138" t="s">
        <v>60</v>
      </c>
      <c r="B469" s="22" t="s">
        <v>17</v>
      </c>
      <c r="C469" s="22" t="s">
        <v>495</v>
      </c>
      <c r="D469" s="29"/>
      <c r="E469" s="29" t="s">
        <v>52</v>
      </c>
      <c r="F469" s="30">
        <v>2</v>
      </c>
      <c r="G469" s="30"/>
      <c r="H469" s="25">
        <v>8</v>
      </c>
      <c r="I469" s="26">
        <f t="shared" si="44"/>
        <v>0</v>
      </c>
      <c r="J469" s="27">
        <f t="shared" si="45"/>
        <v>0</v>
      </c>
      <c r="K469" s="27">
        <f t="shared" si="46"/>
        <v>0</v>
      </c>
      <c r="L469" s="27">
        <f t="shared" si="47"/>
        <v>0</v>
      </c>
      <c r="M469" s="32"/>
    </row>
    <row r="470" spans="1:13" ht="30" customHeight="1">
      <c r="A470" s="138" t="s">
        <v>62</v>
      </c>
      <c r="B470" s="101" t="s">
        <v>302</v>
      </c>
      <c r="C470" s="101" t="s">
        <v>496</v>
      </c>
      <c r="D470" s="32"/>
      <c r="E470" s="32" t="s">
        <v>52</v>
      </c>
      <c r="F470" s="30">
        <v>10</v>
      </c>
      <c r="G470" s="30"/>
      <c r="H470" s="25">
        <v>8</v>
      </c>
      <c r="I470" s="26">
        <f t="shared" si="44"/>
        <v>0</v>
      </c>
      <c r="J470" s="27">
        <f t="shared" si="45"/>
        <v>0</v>
      </c>
      <c r="K470" s="27">
        <f t="shared" si="46"/>
        <v>0</v>
      </c>
      <c r="L470" s="27">
        <f t="shared" si="47"/>
        <v>0</v>
      </c>
      <c r="M470" s="32"/>
    </row>
    <row r="471" spans="1:13" ht="19.5" customHeight="1">
      <c r="A471" s="138" t="s">
        <v>64</v>
      </c>
      <c r="B471" s="22" t="s">
        <v>488</v>
      </c>
      <c r="C471" s="149" t="s">
        <v>497</v>
      </c>
      <c r="D471" s="22"/>
      <c r="E471" s="30" t="s">
        <v>52</v>
      </c>
      <c r="F471" s="30">
        <v>100</v>
      </c>
      <c r="G471" s="28"/>
      <c r="H471" s="25">
        <v>8</v>
      </c>
      <c r="I471" s="26">
        <f t="shared" si="44"/>
        <v>0</v>
      </c>
      <c r="J471" s="27">
        <f t="shared" si="45"/>
        <v>0</v>
      </c>
      <c r="K471" s="27">
        <f t="shared" si="46"/>
        <v>0</v>
      </c>
      <c r="L471" s="27">
        <f t="shared" si="47"/>
        <v>0</v>
      </c>
      <c r="M471" s="32"/>
    </row>
    <row r="472" spans="1:13" ht="22.5" customHeight="1">
      <c r="A472" s="138" t="s">
        <v>66</v>
      </c>
      <c r="B472" s="22" t="s">
        <v>82</v>
      </c>
      <c r="C472" s="149" t="s">
        <v>498</v>
      </c>
      <c r="D472" s="22"/>
      <c r="E472" s="30" t="s">
        <v>52</v>
      </c>
      <c r="F472" s="30">
        <v>12</v>
      </c>
      <c r="G472" s="21"/>
      <c r="H472" s="25">
        <v>8</v>
      </c>
      <c r="I472" s="26">
        <f t="shared" si="44"/>
        <v>0</v>
      </c>
      <c r="J472" s="27">
        <f t="shared" si="45"/>
        <v>0</v>
      </c>
      <c r="K472" s="27">
        <f t="shared" si="46"/>
        <v>0</v>
      </c>
      <c r="L472" s="27">
        <f t="shared" si="47"/>
        <v>0</v>
      </c>
      <c r="M472" s="32"/>
    </row>
    <row r="473" spans="1:13" ht="31.5" customHeight="1">
      <c r="A473" s="138" t="s">
        <v>68</v>
      </c>
      <c r="B473" s="22" t="s">
        <v>277</v>
      </c>
      <c r="C473" s="149" t="s">
        <v>499</v>
      </c>
      <c r="D473" s="22"/>
      <c r="E473" s="225" t="s">
        <v>52</v>
      </c>
      <c r="F473" s="23">
        <v>300</v>
      </c>
      <c r="G473" s="225"/>
      <c r="H473" s="226">
        <v>8</v>
      </c>
      <c r="I473" s="26">
        <f t="shared" si="44"/>
        <v>0</v>
      </c>
      <c r="J473" s="27">
        <f t="shared" si="45"/>
        <v>0</v>
      </c>
      <c r="K473" s="27">
        <f t="shared" si="46"/>
        <v>0</v>
      </c>
      <c r="L473" s="27">
        <f t="shared" si="47"/>
        <v>0</v>
      </c>
      <c r="M473" s="32"/>
    </row>
    <row r="474" spans="1:13" ht="25.5" customHeight="1">
      <c r="A474" s="138" t="s">
        <v>64</v>
      </c>
      <c r="B474" s="22" t="s">
        <v>488</v>
      </c>
      <c r="C474" s="86" t="s">
        <v>500</v>
      </c>
      <c r="D474" s="219"/>
      <c r="E474" s="221" t="s">
        <v>52</v>
      </c>
      <c r="F474" s="221">
        <v>20</v>
      </c>
      <c r="G474" s="221"/>
      <c r="H474" s="25">
        <v>8</v>
      </c>
      <c r="I474" s="26">
        <f t="shared" si="44"/>
        <v>0</v>
      </c>
      <c r="J474" s="27">
        <f t="shared" si="45"/>
        <v>0</v>
      </c>
      <c r="K474" s="27">
        <f t="shared" si="46"/>
        <v>0</v>
      </c>
      <c r="L474" s="27">
        <f t="shared" si="47"/>
        <v>0</v>
      </c>
      <c r="M474" s="32"/>
    </row>
    <row r="475" spans="1:13" ht="23.25" customHeight="1">
      <c r="A475" s="138" t="s">
        <v>66</v>
      </c>
      <c r="B475" s="179" t="s">
        <v>501</v>
      </c>
      <c r="C475" s="222" t="s">
        <v>502</v>
      </c>
      <c r="D475" s="219"/>
      <c r="E475" s="223" t="s">
        <v>52</v>
      </c>
      <c r="F475" s="223">
        <v>40</v>
      </c>
      <c r="G475" s="223"/>
      <c r="H475" s="25">
        <v>8</v>
      </c>
      <c r="I475" s="26">
        <f t="shared" si="44"/>
        <v>0</v>
      </c>
      <c r="J475" s="27">
        <f t="shared" si="45"/>
        <v>0</v>
      </c>
      <c r="K475" s="27">
        <f t="shared" si="46"/>
        <v>0</v>
      </c>
      <c r="L475" s="27">
        <f t="shared" si="47"/>
        <v>0</v>
      </c>
      <c r="M475" s="32"/>
    </row>
    <row r="476" spans="1:13" ht="26.25" customHeight="1">
      <c r="A476" s="138" t="s">
        <v>68</v>
      </c>
      <c r="B476" s="101" t="s">
        <v>85</v>
      </c>
      <c r="C476" s="227" t="s">
        <v>503</v>
      </c>
      <c r="D476" s="136"/>
      <c r="E476" s="228" t="s">
        <v>90</v>
      </c>
      <c r="F476" s="157">
        <v>250</v>
      </c>
      <c r="G476" s="229"/>
      <c r="H476" s="25">
        <v>8</v>
      </c>
      <c r="I476" s="26">
        <f t="shared" si="44"/>
        <v>0</v>
      </c>
      <c r="J476" s="27">
        <f t="shared" si="45"/>
        <v>0</v>
      </c>
      <c r="K476" s="27">
        <f t="shared" si="46"/>
        <v>0</v>
      </c>
      <c r="L476" s="27">
        <f t="shared" si="47"/>
        <v>0</v>
      </c>
      <c r="M476" s="32"/>
    </row>
    <row r="477" spans="1:13" ht="27" customHeight="1">
      <c r="A477" s="80" t="s">
        <v>71</v>
      </c>
      <c r="B477" s="183" t="s">
        <v>85</v>
      </c>
      <c r="C477" s="86" t="s">
        <v>504</v>
      </c>
      <c r="D477" s="219"/>
      <c r="E477" s="221" t="s">
        <v>90</v>
      </c>
      <c r="F477" s="221">
        <v>15</v>
      </c>
      <c r="G477" s="223"/>
      <c r="H477" s="25">
        <v>8</v>
      </c>
      <c r="I477" s="26">
        <f t="shared" si="44"/>
        <v>0</v>
      </c>
      <c r="J477" s="27">
        <f t="shared" si="45"/>
        <v>0</v>
      </c>
      <c r="K477" s="27">
        <f t="shared" si="46"/>
        <v>0</v>
      </c>
      <c r="L477" s="27">
        <f t="shared" si="47"/>
        <v>0</v>
      </c>
      <c r="M477" s="32"/>
    </row>
    <row r="478" spans="1:13" ht="27" customHeight="1">
      <c r="A478" s="80" t="s">
        <v>73</v>
      </c>
      <c r="B478" s="70" t="s">
        <v>252</v>
      </c>
      <c r="C478" s="152" t="s">
        <v>505</v>
      </c>
      <c r="D478" s="80"/>
      <c r="E478" s="80" t="s">
        <v>90</v>
      </c>
      <c r="F478" s="80">
        <v>15</v>
      </c>
      <c r="G478" s="109"/>
      <c r="H478" s="25">
        <v>8</v>
      </c>
      <c r="I478" s="26">
        <f t="shared" si="44"/>
        <v>0</v>
      </c>
      <c r="J478" s="27">
        <f t="shared" si="45"/>
        <v>0</v>
      </c>
      <c r="K478" s="27">
        <f t="shared" si="46"/>
        <v>0</v>
      </c>
      <c r="L478" s="27">
        <f t="shared" si="47"/>
        <v>0</v>
      </c>
      <c r="M478" s="32"/>
    </row>
    <row r="479" spans="1:13" ht="18" customHeight="1">
      <c r="A479" s="66"/>
      <c r="B479"/>
      <c r="C479"/>
      <c r="D479"/>
      <c r="E479"/>
      <c r="F479"/>
      <c r="G479"/>
      <c r="H479"/>
      <c r="I479" s="230" t="s">
        <v>37</v>
      </c>
      <c r="J479" s="231">
        <f>SUM(J458:J478)</f>
        <v>0</v>
      </c>
      <c r="K479" s="231">
        <f>SUM(K458:K478)</f>
        <v>0</v>
      </c>
      <c r="L479" s="231">
        <f>SUM(L458:L478)</f>
        <v>0</v>
      </c>
      <c r="M479"/>
    </row>
    <row r="480" spans="1:12" ht="16.5" customHeight="1">
      <c r="A480" s="232"/>
      <c r="I480"/>
      <c r="J480"/>
      <c r="K480"/>
      <c r="L480"/>
    </row>
    <row r="482" spans="1:12" ht="12.75" customHeight="1">
      <c r="A482" s="59"/>
      <c r="B482" s="59"/>
      <c r="C482" s="122" t="s">
        <v>506</v>
      </c>
      <c r="D482" s="233"/>
      <c r="E482" s="52"/>
      <c r="F482" s="53"/>
      <c r="G482" s="52"/>
      <c r="H482" s="52"/>
      <c r="I482" s="195"/>
      <c r="J482" s="196"/>
      <c r="K482" s="196"/>
      <c r="L482" s="55"/>
    </row>
    <row r="483" spans="1:13" ht="12.75" customHeight="1">
      <c r="A483" s="13">
        <v>1</v>
      </c>
      <c r="B483" s="13">
        <v>2</v>
      </c>
      <c r="C483" s="13">
        <v>3</v>
      </c>
      <c r="D483" s="13">
        <v>4</v>
      </c>
      <c r="E483" s="13">
        <v>5</v>
      </c>
      <c r="F483" s="13">
        <v>6</v>
      </c>
      <c r="G483" s="13">
        <v>7</v>
      </c>
      <c r="H483" s="13">
        <v>8</v>
      </c>
      <c r="I483" s="14">
        <v>9</v>
      </c>
      <c r="J483" s="13">
        <v>10</v>
      </c>
      <c r="K483" s="13">
        <v>11</v>
      </c>
      <c r="L483" s="49">
        <v>12</v>
      </c>
      <c r="M483" s="13">
        <v>13</v>
      </c>
    </row>
    <row r="484" spans="1:14" ht="48.75" customHeight="1">
      <c r="A484" s="43" t="s">
        <v>3</v>
      </c>
      <c r="B484" s="44" t="s">
        <v>4</v>
      </c>
      <c r="C484" s="44" t="s">
        <v>5</v>
      </c>
      <c r="D484" s="44" t="s">
        <v>6</v>
      </c>
      <c r="E484" s="44" t="s">
        <v>7</v>
      </c>
      <c r="F484" s="45" t="s">
        <v>8</v>
      </c>
      <c r="G484" s="18" t="s">
        <v>9</v>
      </c>
      <c r="H484" s="18" t="s">
        <v>10</v>
      </c>
      <c r="I484" s="19" t="s">
        <v>11</v>
      </c>
      <c r="J484" s="18" t="s">
        <v>12</v>
      </c>
      <c r="K484" s="18" t="s">
        <v>13</v>
      </c>
      <c r="L484" s="19" t="s">
        <v>14</v>
      </c>
      <c r="M484" s="20" t="s">
        <v>15</v>
      </c>
      <c r="N484" s="10"/>
    </row>
    <row r="485" spans="1:13" ht="51" customHeight="1">
      <c r="A485" s="234" t="s">
        <v>16</v>
      </c>
      <c r="B485" s="150" t="s">
        <v>220</v>
      </c>
      <c r="C485" s="235" t="s">
        <v>507</v>
      </c>
      <c r="D485" s="150"/>
      <c r="E485" s="148" t="s">
        <v>90</v>
      </c>
      <c r="F485" s="236">
        <v>30</v>
      </c>
      <c r="G485" s="237"/>
      <c r="H485" s="25">
        <v>8</v>
      </c>
      <c r="I485" s="26">
        <f>G485+((G485*H485)/100)</f>
        <v>0</v>
      </c>
      <c r="J485" s="27">
        <f>F485*G485</f>
        <v>0</v>
      </c>
      <c r="K485" s="27">
        <f>(I485-G485)*F485</f>
        <v>0</v>
      </c>
      <c r="L485" s="27">
        <f>I485*F485</f>
        <v>0</v>
      </c>
      <c r="M485" s="148"/>
    </row>
    <row r="486" spans="3:12" ht="14.25" customHeight="1">
      <c r="C486"/>
      <c r="I486" s="238" t="s">
        <v>37</v>
      </c>
      <c r="J486" s="238">
        <f>SUM(J485:J485)</f>
        <v>0</v>
      </c>
      <c r="K486" s="238">
        <f>SUM(K485:K485)</f>
        <v>0</v>
      </c>
      <c r="L486" s="238">
        <f>SUM(L485:L485)</f>
        <v>0</v>
      </c>
    </row>
    <row r="487" spans="1:12" ht="12.75" customHeight="1">
      <c r="A487" s="59"/>
      <c r="B487" s="59"/>
      <c r="C487" s="52"/>
      <c r="D487" s="52"/>
      <c r="E487" s="52"/>
      <c r="F487" s="53"/>
      <c r="G487" s="52"/>
      <c r="H487" s="52"/>
      <c r="I487" s="195"/>
      <c r="J487" s="196"/>
      <c r="K487" s="196"/>
      <c r="L487" s="55"/>
    </row>
    <row r="488" spans="1:12" ht="12.75" customHeight="1">
      <c r="A488" s="59"/>
      <c r="B488" s="59"/>
      <c r="C488" s="239" t="s">
        <v>508</v>
      </c>
      <c r="D488" s="233"/>
      <c r="E488" s="52"/>
      <c r="F488" s="53"/>
      <c r="G488" s="52"/>
      <c r="H488" s="52"/>
      <c r="I488" s="195"/>
      <c r="J488" s="196"/>
      <c r="K488" s="196"/>
      <c r="L488" s="55"/>
    </row>
    <row r="489" spans="1:13" ht="12.75" customHeight="1">
      <c r="A489" s="13">
        <v>1</v>
      </c>
      <c r="B489" s="13">
        <v>2</v>
      </c>
      <c r="C489" s="13">
        <v>3</v>
      </c>
      <c r="D489" s="13">
        <v>4</v>
      </c>
      <c r="E489" s="13">
        <v>5</v>
      </c>
      <c r="F489" s="13">
        <v>6</v>
      </c>
      <c r="G489" s="13">
        <v>7</v>
      </c>
      <c r="H489" s="13">
        <v>8</v>
      </c>
      <c r="I489" s="14">
        <v>9</v>
      </c>
      <c r="J489" s="13">
        <v>10</v>
      </c>
      <c r="K489" s="13">
        <v>11</v>
      </c>
      <c r="L489" s="49">
        <v>12</v>
      </c>
      <c r="M489" s="13">
        <v>13</v>
      </c>
    </row>
    <row r="490" spans="1:17" ht="47.25" customHeight="1">
      <c r="A490" s="15" t="s">
        <v>3</v>
      </c>
      <c r="B490" s="16" t="s">
        <v>4</v>
      </c>
      <c r="C490" s="16" t="s">
        <v>5</v>
      </c>
      <c r="D490" s="16" t="s">
        <v>6</v>
      </c>
      <c r="E490" s="16" t="s">
        <v>7</v>
      </c>
      <c r="F490" s="17" t="s">
        <v>8</v>
      </c>
      <c r="G490" s="106" t="s">
        <v>9</v>
      </c>
      <c r="H490" s="106" t="s">
        <v>10</v>
      </c>
      <c r="I490" s="107" t="s">
        <v>11</v>
      </c>
      <c r="J490" s="106" t="s">
        <v>12</v>
      </c>
      <c r="K490" s="106" t="s">
        <v>13</v>
      </c>
      <c r="L490" s="107" t="s">
        <v>14</v>
      </c>
      <c r="M490" s="108" t="s">
        <v>15</v>
      </c>
      <c r="N490" s="240"/>
      <c r="O490" s="46"/>
      <c r="P490" s="46"/>
      <c r="Q490" s="46"/>
    </row>
    <row r="491" spans="1:14" ht="30.75" customHeight="1">
      <c r="A491" s="234" t="s">
        <v>16</v>
      </c>
      <c r="B491" s="150" t="s">
        <v>220</v>
      </c>
      <c r="C491" s="150" t="s">
        <v>509</v>
      </c>
      <c r="D491" s="150"/>
      <c r="E491" s="148" t="s">
        <v>90</v>
      </c>
      <c r="F491" s="236">
        <v>60</v>
      </c>
      <c r="G491" s="237"/>
      <c r="H491" s="25">
        <v>8</v>
      </c>
      <c r="I491" s="26">
        <f>G491+((G491*H491)/100)</f>
        <v>0</v>
      </c>
      <c r="J491" s="27">
        <f>F491*G491</f>
        <v>0</v>
      </c>
      <c r="K491" s="27">
        <f>(I491-G491)*F491</f>
        <v>0</v>
      </c>
      <c r="L491" s="27">
        <f>I491*F491</f>
        <v>0</v>
      </c>
      <c r="M491" s="148"/>
      <c r="N491" s="57"/>
    </row>
    <row r="492" spans="3:14" ht="12.75" customHeight="1">
      <c r="C492"/>
      <c r="I492" s="241" t="s">
        <v>37</v>
      </c>
      <c r="J492" s="241">
        <f>SUM(J491:J491)</f>
        <v>0</v>
      </c>
      <c r="K492" s="241">
        <f>SUM(K491:K491)</f>
        <v>0</v>
      </c>
      <c r="L492" s="241">
        <f>SUM(L491:L491)</f>
        <v>0</v>
      </c>
      <c r="N492" s="57"/>
    </row>
    <row r="493" spans="1:14" ht="12.75" customHeight="1">
      <c r="A493" s="242"/>
      <c r="B493" s="243"/>
      <c r="C493" s="244"/>
      <c r="D493" s="243"/>
      <c r="E493" s="245"/>
      <c r="F493" s="245"/>
      <c r="G493" s="245"/>
      <c r="H493" s="209"/>
      <c r="I493" s="104"/>
      <c r="J493" s="105"/>
      <c r="K493" s="105"/>
      <c r="L493" s="105"/>
      <c r="M493" s="245"/>
      <c r="N493" s="57"/>
    </row>
    <row r="494" spans="1:14" ht="12.75" customHeight="1">
      <c r="A494" s="246"/>
      <c r="B494" s="240"/>
      <c r="C494" s="247"/>
      <c r="D494" s="240"/>
      <c r="E494" s="240"/>
      <c r="F494" s="240"/>
      <c r="G494" s="240"/>
      <c r="H494" s="240"/>
      <c r="I494" s="248"/>
      <c r="J494" s="249"/>
      <c r="K494" s="249"/>
      <c r="L494" s="249"/>
      <c r="M494" s="240"/>
      <c r="N494" s="46"/>
    </row>
    <row r="498" spans="3:4" ht="12.75" customHeight="1">
      <c r="C498" s="239" t="s">
        <v>510</v>
      </c>
      <c r="D498" s="67"/>
    </row>
    <row r="499" spans="1:14" ht="12.75" customHeight="1">
      <c r="A499" s="250">
        <v>1</v>
      </c>
      <c r="B499" s="251">
        <v>2</v>
      </c>
      <c r="C499" s="252">
        <v>3</v>
      </c>
      <c r="D499" s="251">
        <v>4</v>
      </c>
      <c r="E499" s="251">
        <v>5</v>
      </c>
      <c r="F499" s="251">
        <v>6</v>
      </c>
      <c r="G499" s="251">
        <v>7</v>
      </c>
      <c r="H499" s="251">
        <v>8</v>
      </c>
      <c r="I499" s="253">
        <v>9</v>
      </c>
      <c r="J499" s="251">
        <v>10</v>
      </c>
      <c r="K499" s="251">
        <v>11</v>
      </c>
      <c r="L499" s="253">
        <v>12</v>
      </c>
      <c r="M499" s="251">
        <v>13</v>
      </c>
      <c r="N499" s="254">
        <v>14</v>
      </c>
    </row>
    <row r="500" spans="1:14" ht="63" customHeight="1">
      <c r="A500" s="255" t="s">
        <v>3</v>
      </c>
      <c r="B500" s="256" t="s">
        <v>4</v>
      </c>
      <c r="C500" s="256" t="s">
        <v>5</v>
      </c>
      <c r="D500" s="256" t="s">
        <v>511</v>
      </c>
      <c r="E500" s="257" t="s">
        <v>512</v>
      </c>
      <c r="F500" s="258" t="s">
        <v>7</v>
      </c>
      <c r="G500" s="258" t="s">
        <v>8</v>
      </c>
      <c r="H500" s="256" t="s">
        <v>9</v>
      </c>
      <c r="I500" s="256" t="s">
        <v>10</v>
      </c>
      <c r="J500" s="259" t="s">
        <v>11</v>
      </c>
      <c r="K500" s="260" t="s">
        <v>12</v>
      </c>
      <c r="L500" s="260" t="s">
        <v>13</v>
      </c>
      <c r="M500" s="259" t="s">
        <v>14</v>
      </c>
      <c r="N500" s="20" t="s">
        <v>15</v>
      </c>
    </row>
    <row r="501" spans="1:14" ht="108" customHeight="1">
      <c r="A501" s="138" t="s">
        <v>16</v>
      </c>
      <c r="B501" s="138"/>
      <c r="C501" s="117" t="s">
        <v>513</v>
      </c>
      <c r="D501" s="32"/>
      <c r="E501" s="32"/>
      <c r="F501" s="32" t="s">
        <v>19</v>
      </c>
      <c r="G501" s="32">
        <v>1000</v>
      </c>
      <c r="H501" s="32"/>
      <c r="I501" s="25">
        <v>8</v>
      </c>
      <c r="J501" s="261">
        <f aca="true" t="shared" si="48" ref="J501:J509">H501+((H501*I501)/100)</f>
        <v>0</v>
      </c>
      <c r="K501" s="262">
        <f aca="true" t="shared" si="49" ref="K501:K509">G501*H501</f>
        <v>0</v>
      </c>
      <c r="L501" s="262">
        <f aca="true" t="shared" si="50" ref="L501:L509">(J501-H501)*G501</f>
        <v>0</v>
      </c>
      <c r="M501" s="262">
        <f aca="true" t="shared" si="51" ref="M501:M509">J501*G501</f>
        <v>0</v>
      </c>
      <c r="N501" s="89"/>
    </row>
    <row r="502" spans="1:14" ht="96.75" customHeight="1">
      <c r="A502" s="138" t="s">
        <v>20</v>
      </c>
      <c r="B502" s="138"/>
      <c r="C502" s="117" t="s">
        <v>514</v>
      </c>
      <c r="D502" s="32"/>
      <c r="E502" s="32"/>
      <c r="F502" s="32" t="s">
        <v>19</v>
      </c>
      <c r="G502" s="32">
        <v>1000</v>
      </c>
      <c r="H502" s="32"/>
      <c r="I502" s="25">
        <v>8</v>
      </c>
      <c r="J502" s="261">
        <f t="shared" si="48"/>
        <v>0</v>
      </c>
      <c r="K502" s="262">
        <f t="shared" si="49"/>
        <v>0</v>
      </c>
      <c r="L502" s="262">
        <f t="shared" si="50"/>
        <v>0</v>
      </c>
      <c r="M502" s="262">
        <f t="shared" si="51"/>
        <v>0</v>
      </c>
      <c r="N502" s="89"/>
    </row>
    <row r="503" spans="1:14" ht="95.25" customHeight="1">
      <c r="A503" s="138" t="s">
        <v>22</v>
      </c>
      <c r="B503" s="138"/>
      <c r="C503" s="117" t="s">
        <v>515</v>
      </c>
      <c r="D503" s="32"/>
      <c r="E503" s="32"/>
      <c r="F503" s="32" t="s">
        <v>19</v>
      </c>
      <c r="G503" s="32">
        <v>600</v>
      </c>
      <c r="H503" s="32"/>
      <c r="I503" s="25">
        <v>8</v>
      </c>
      <c r="J503" s="261">
        <f t="shared" si="48"/>
        <v>0</v>
      </c>
      <c r="K503" s="262">
        <f t="shared" si="49"/>
        <v>0</v>
      </c>
      <c r="L503" s="262">
        <f t="shared" si="50"/>
        <v>0</v>
      </c>
      <c r="M503" s="262">
        <f t="shared" si="51"/>
        <v>0</v>
      </c>
      <c r="N503" s="89"/>
    </row>
    <row r="504" spans="1:14" ht="21" customHeight="1">
      <c r="A504" s="138" t="s">
        <v>25</v>
      </c>
      <c r="B504" s="138"/>
      <c r="C504" s="263" t="s">
        <v>516</v>
      </c>
      <c r="D504" s="32"/>
      <c r="E504" s="32"/>
      <c r="F504" s="32" t="s">
        <v>19</v>
      </c>
      <c r="G504" s="32">
        <v>120</v>
      </c>
      <c r="H504" s="32"/>
      <c r="I504" s="264">
        <v>8</v>
      </c>
      <c r="J504" s="261">
        <f t="shared" si="48"/>
        <v>0</v>
      </c>
      <c r="K504" s="262">
        <f t="shared" si="49"/>
        <v>0</v>
      </c>
      <c r="L504" s="262">
        <f t="shared" si="50"/>
        <v>0</v>
      </c>
      <c r="M504" s="262">
        <f t="shared" si="51"/>
        <v>0</v>
      </c>
      <c r="N504" s="89"/>
    </row>
    <row r="505" spans="1:14" ht="14.25" customHeight="1">
      <c r="A505" s="138" t="s">
        <v>27</v>
      </c>
      <c r="B505" s="138"/>
      <c r="C505" s="263" t="s">
        <v>517</v>
      </c>
      <c r="D505" s="32"/>
      <c r="E505" s="32"/>
      <c r="F505" s="32" t="s">
        <v>19</v>
      </c>
      <c r="G505" s="32">
        <v>120</v>
      </c>
      <c r="H505" s="32"/>
      <c r="I505" s="25">
        <v>8</v>
      </c>
      <c r="J505" s="261">
        <f t="shared" si="48"/>
        <v>0</v>
      </c>
      <c r="K505" s="262">
        <f t="shared" si="49"/>
        <v>0</v>
      </c>
      <c r="L505" s="262">
        <f t="shared" si="50"/>
        <v>0</v>
      </c>
      <c r="M505" s="262">
        <f t="shared" si="51"/>
        <v>0</v>
      </c>
      <c r="N505" s="89"/>
    </row>
    <row r="506" spans="1:14" ht="80.25" customHeight="1">
      <c r="A506" s="138" t="s">
        <v>29</v>
      </c>
      <c r="B506" s="138"/>
      <c r="C506" s="265" t="s">
        <v>518</v>
      </c>
      <c r="D506" s="32"/>
      <c r="E506" s="32"/>
      <c r="F506" s="32" t="s">
        <v>90</v>
      </c>
      <c r="G506" s="32">
        <v>15</v>
      </c>
      <c r="H506" s="32"/>
      <c r="I506" s="25">
        <v>8</v>
      </c>
      <c r="J506" s="261">
        <f t="shared" si="48"/>
        <v>0</v>
      </c>
      <c r="K506" s="262">
        <f t="shared" si="49"/>
        <v>0</v>
      </c>
      <c r="L506" s="262">
        <f t="shared" si="50"/>
        <v>0</v>
      </c>
      <c r="M506" s="262">
        <f t="shared" si="51"/>
        <v>0</v>
      </c>
      <c r="N506" s="89"/>
    </row>
    <row r="507" spans="1:14" ht="78.75" customHeight="1">
      <c r="A507" s="138" t="s">
        <v>31</v>
      </c>
      <c r="B507" s="138"/>
      <c r="C507" s="265" t="s">
        <v>519</v>
      </c>
      <c r="D507" s="32"/>
      <c r="E507" s="32"/>
      <c r="F507" s="32" t="s">
        <v>207</v>
      </c>
      <c r="G507" s="32">
        <v>10</v>
      </c>
      <c r="H507" s="32"/>
      <c r="I507" s="25">
        <v>8</v>
      </c>
      <c r="J507" s="261">
        <f t="shared" si="48"/>
        <v>0</v>
      </c>
      <c r="K507" s="262">
        <f t="shared" si="49"/>
        <v>0</v>
      </c>
      <c r="L507" s="262">
        <f t="shared" si="50"/>
        <v>0</v>
      </c>
      <c r="M507" s="262">
        <f t="shared" si="51"/>
        <v>0</v>
      </c>
      <c r="N507" s="89"/>
    </row>
    <row r="508" spans="1:14" ht="27.75" customHeight="1">
      <c r="A508" s="138" t="s">
        <v>33</v>
      </c>
      <c r="B508" s="138"/>
      <c r="C508" s="265" t="s">
        <v>520</v>
      </c>
      <c r="D508" s="32"/>
      <c r="E508" s="32"/>
      <c r="F508" s="32" t="s">
        <v>207</v>
      </c>
      <c r="G508" s="32">
        <v>48</v>
      </c>
      <c r="H508" s="32"/>
      <c r="I508" s="25">
        <v>8</v>
      </c>
      <c r="J508" s="261">
        <f t="shared" si="48"/>
        <v>0</v>
      </c>
      <c r="K508" s="262">
        <f t="shared" si="49"/>
        <v>0</v>
      </c>
      <c r="L508" s="262">
        <f t="shared" si="50"/>
        <v>0</v>
      </c>
      <c r="M508" s="262">
        <f t="shared" si="51"/>
        <v>0</v>
      </c>
      <c r="N508" s="89"/>
    </row>
    <row r="509" spans="1:14" ht="27" customHeight="1">
      <c r="A509" s="138" t="s">
        <v>35</v>
      </c>
      <c r="B509" s="138"/>
      <c r="C509" s="265" t="s">
        <v>521</v>
      </c>
      <c r="D509" s="32"/>
      <c r="E509" s="32"/>
      <c r="F509" s="32" t="s">
        <v>207</v>
      </c>
      <c r="G509" s="32">
        <v>16</v>
      </c>
      <c r="H509" s="32"/>
      <c r="I509" s="25">
        <v>8</v>
      </c>
      <c r="J509" s="261">
        <f t="shared" si="48"/>
        <v>0</v>
      </c>
      <c r="K509" s="262">
        <f t="shared" si="49"/>
        <v>0</v>
      </c>
      <c r="L509" s="262">
        <f t="shared" si="50"/>
        <v>0</v>
      </c>
      <c r="M509" s="262">
        <f t="shared" si="51"/>
        <v>0</v>
      </c>
      <c r="N509" s="89"/>
    </row>
    <row r="510" spans="3:13" ht="18.75" customHeight="1">
      <c r="C510" s="266"/>
      <c r="J510" s="267" t="s">
        <v>522</v>
      </c>
      <c r="K510" s="268">
        <f>SUM(K501:K509)</f>
        <v>0</v>
      </c>
      <c r="L510" s="268">
        <f>SUM(L501:L509)</f>
        <v>0</v>
      </c>
      <c r="M510" s="268">
        <f>SUM(M501:M509)</f>
        <v>0</v>
      </c>
    </row>
    <row r="511" ht="12" customHeight="1">
      <c r="C511" s="266"/>
    </row>
    <row r="512" spans="1:14" ht="12.75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</row>
    <row r="513" spans="1:14" ht="12.75" customHeight="1">
      <c r="A513" s="59"/>
      <c r="B513" s="128"/>
      <c r="C513" s="269" t="s">
        <v>523</v>
      </c>
      <c r="D513" s="270"/>
      <c r="E513" s="271"/>
      <c r="F513" s="58"/>
      <c r="G513" s="58"/>
      <c r="H513" s="58"/>
      <c r="I513" s="58"/>
      <c r="J513" s="61"/>
      <c r="K513" s="62"/>
      <c r="L513" s="62"/>
      <c r="M513" s="63"/>
      <c r="N513" s="10"/>
    </row>
    <row r="514" spans="1:14" ht="19.5" customHeight="1">
      <c r="A514" s="272">
        <v>1</v>
      </c>
      <c r="B514" s="272">
        <v>2</v>
      </c>
      <c r="C514" s="273">
        <v>3</v>
      </c>
      <c r="D514" s="272">
        <v>4</v>
      </c>
      <c r="E514" s="272">
        <v>5</v>
      </c>
      <c r="F514" s="272">
        <v>6</v>
      </c>
      <c r="G514" s="272">
        <v>7</v>
      </c>
      <c r="H514" s="272">
        <v>8</v>
      </c>
      <c r="I514" s="272">
        <v>9</v>
      </c>
      <c r="J514" s="272">
        <v>10</v>
      </c>
      <c r="K514" s="272">
        <v>11</v>
      </c>
      <c r="L514" s="272">
        <v>12</v>
      </c>
      <c r="M514" s="272">
        <v>13</v>
      </c>
      <c r="N514" s="272">
        <v>14</v>
      </c>
    </row>
    <row r="515" spans="1:14" ht="57.75" customHeight="1">
      <c r="A515" s="274" t="s">
        <v>3</v>
      </c>
      <c r="B515" s="274" t="s">
        <v>4</v>
      </c>
      <c r="C515" s="275" t="s">
        <v>5</v>
      </c>
      <c r="D515" s="274" t="s">
        <v>511</v>
      </c>
      <c r="E515" s="274" t="s">
        <v>512</v>
      </c>
      <c r="F515" s="274" t="s">
        <v>7</v>
      </c>
      <c r="G515" s="276" t="s">
        <v>8</v>
      </c>
      <c r="H515" s="277" t="s">
        <v>9</v>
      </c>
      <c r="I515" s="277" t="s">
        <v>10</v>
      </c>
      <c r="J515" s="278" t="s">
        <v>11</v>
      </c>
      <c r="K515" s="277" t="s">
        <v>12</v>
      </c>
      <c r="L515" s="277" t="s">
        <v>13</v>
      </c>
      <c r="M515" s="278" t="s">
        <v>14</v>
      </c>
      <c r="N515" s="279" t="s">
        <v>15</v>
      </c>
    </row>
    <row r="516" spans="1:14" ht="35.25" customHeight="1">
      <c r="A516" s="280" t="s">
        <v>16</v>
      </c>
      <c r="B516" s="281" t="s">
        <v>112</v>
      </c>
      <c r="C516" s="282" t="s">
        <v>524</v>
      </c>
      <c r="D516" s="283" t="s">
        <v>525</v>
      </c>
      <c r="E516" s="21"/>
      <c r="F516" s="21" t="s">
        <v>52</v>
      </c>
      <c r="G516" s="23">
        <v>24</v>
      </c>
      <c r="H516" s="21"/>
      <c r="I516" s="25">
        <v>8</v>
      </c>
      <c r="J516" s="26">
        <f>H516+((H516*I516)/100)</f>
        <v>0</v>
      </c>
      <c r="K516" s="27">
        <f>G516*H516</f>
        <v>0</v>
      </c>
      <c r="L516" s="27">
        <f>(J516-H516)*G516</f>
        <v>0</v>
      </c>
      <c r="M516" s="262">
        <f>J516*G516</f>
        <v>0</v>
      </c>
      <c r="N516" s="284"/>
    </row>
    <row r="517" spans="1:14" ht="20.25" customHeight="1">
      <c r="A517" s="285"/>
      <c r="B517" s="121"/>
      <c r="C517" s="286"/>
      <c r="D517" s="60"/>
      <c r="E517" s="52"/>
      <c r="F517" s="52"/>
      <c r="G517" s="53"/>
      <c r="H517" s="52"/>
      <c r="I517" s="287"/>
      <c r="J517" s="267" t="s">
        <v>522</v>
      </c>
      <c r="K517" s="268">
        <f>SUM(K508:K516)</f>
        <v>11</v>
      </c>
      <c r="L517" s="268">
        <f>SUM(L508:L516)</f>
        <v>12</v>
      </c>
      <c r="M517" s="268">
        <f>SUM(M508:M516)</f>
        <v>13</v>
      </c>
      <c r="N517" s="288"/>
    </row>
    <row r="518" spans="1:14" ht="9.75" customHeight="1">
      <c r="A518" s="59"/>
      <c r="B518" s="59"/>
      <c r="C518" s="289"/>
      <c r="D518" s="58"/>
      <c r="E518" s="58"/>
      <c r="F518" s="58"/>
      <c r="G518" s="58"/>
      <c r="H518" s="58"/>
      <c r="I518" s="290"/>
      <c r="J518" s="104"/>
      <c r="K518" s="105"/>
      <c r="L518" s="105"/>
      <c r="M518" s="105"/>
      <c r="N518" s="58"/>
    </row>
    <row r="519" spans="1:14" ht="15" customHeight="1">
      <c r="A519" s="199"/>
      <c r="B519" s="199"/>
      <c r="C519" s="291"/>
      <c r="D519" s="46"/>
      <c r="E519" s="46"/>
      <c r="F519" s="46"/>
      <c r="G519" s="46"/>
      <c r="H519" s="46"/>
      <c r="I519" s="46"/>
      <c r="J519" s="248"/>
      <c r="K519" s="249"/>
      <c r="L519" s="249"/>
      <c r="M519" s="249"/>
      <c r="N519" s="46"/>
    </row>
    <row r="520" spans="1:14" ht="12.75" customHeight="1">
      <c r="A520" s="59"/>
      <c r="B520" s="128"/>
      <c r="C520" s="269" t="s">
        <v>526</v>
      </c>
      <c r="D520" s="270"/>
      <c r="E520" s="271"/>
      <c r="F520" s="58"/>
      <c r="G520" s="58"/>
      <c r="H520" s="58"/>
      <c r="I520" s="58"/>
      <c r="J520" s="61"/>
      <c r="K520" s="62"/>
      <c r="L520" s="62"/>
      <c r="M520" s="63"/>
      <c r="N520" s="10"/>
    </row>
    <row r="521" spans="1:14" ht="12.75" customHeight="1">
      <c r="A521" s="272">
        <v>1</v>
      </c>
      <c r="B521" s="272">
        <v>2</v>
      </c>
      <c r="C521" s="273">
        <v>3</v>
      </c>
      <c r="D521" s="272">
        <v>4</v>
      </c>
      <c r="E521" s="272">
        <v>5</v>
      </c>
      <c r="F521" s="272">
        <v>6</v>
      </c>
      <c r="G521" s="272">
        <v>7</v>
      </c>
      <c r="H521" s="272">
        <v>8</v>
      </c>
      <c r="I521" s="272">
        <v>9</v>
      </c>
      <c r="J521" s="272">
        <v>10</v>
      </c>
      <c r="K521" s="272">
        <v>11</v>
      </c>
      <c r="L521" s="272">
        <v>12</v>
      </c>
      <c r="M521" s="272">
        <v>13</v>
      </c>
      <c r="N521" s="272">
        <v>14</v>
      </c>
    </row>
    <row r="522" spans="1:14" ht="45" customHeight="1">
      <c r="A522" s="274" t="s">
        <v>3</v>
      </c>
      <c r="B522" s="274" t="s">
        <v>4</v>
      </c>
      <c r="C522" s="275" t="s">
        <v>5</v>
      </c>
      <c r="D522" s="274" t="s">
        <v>511</v>
      </c>
      <c r="E522" s="274" t="s">
        <v>512</v>
      </c>
      <c r="F522" s="274" t="s">
        <v>7</v>
      </c>
      <c r="G522" s="276" t="s">
        <v>8</v>
      </c>
      <c r="H522" s="277" t="s">
        <v>9</v>
      </c>
      <c r="I522" s="277" t="s">
        <v>10</v>
      </c>
      <c r="J522" s="278" t="s">
        <v>11</v>
      </c>
      <c r="K522" s="277" t="s">
        <v>12</v>
      </c>
      <c r="L522" s="277" t="s">
        <v>13</v>
      </c>
      <c r="M522" s="278" t="s">
        <v>14</v>
      </c>
      <c r="N522" s="279" t="s">
        <v>15</v>
      </c>
    </row>
    <row r="523" spans="1:14" ht="36.75" customHeight="1">
      <c r="A523" s="69" t="s">
        <v>16</v>
      </c>
      <c r="B523" s="292" t="s">
        <v>118</v>
      </c>
      <c r="C523" s="81" t="s">
        <v>527</v>
      </c>
      <c r="D523" s="70" t="s">
        <v>528</v>
      </c>
      <c r="E523" s="80"/>
      <c r="F523" s="71" t="s">
        <v>52</v>
      </c>
      <c r="G523" s="71">
        <v>30</v>
      </c>
      <c r="H523" s="76"/>
      <c r="I523" s="72">
        <v>8</v>
      </c>
      <c r="J523" s="73">
        <f aca="true" t="shared" si="52" ref="J523:J536">H523+((H523*I523)/100)</f>
        <v>0</v>
      </c>
      <c r="K523" s="74">
        <f aca="true" t="shared" si="53" ref="K523:K536">G523*H523</f>
        <v>0</v>
      </c>
      <c r="L523" s="74">
        <f aca="true" t="shared" si="54" ref="L523:L536">(J523-H523)*G523</f>
        <v>0</v>
      </c>
      <c r="M523" s="74">
        <f aca="true" t="shared" si="55" ref="M523:M536">J523*G523</f>
        <v>0</v>
      </c>
      <c r="N523" s="75"/>
    </row>
    <row r="524" spans="1:14" ht="36.75" customHeight="1">
      <c r="A524" s="69" t="s">
        <v>20</v>
      </c>
      <c r="B524" s="292" t="s">
        <v>118</v>
      </c>
      <c r="C524" s="81" t="s">
        <v>527</v>
      </c>
      <c r="D524" s="70" t="s">
        <v>529</v>
      </c>
      <c r="E524" s="80"/>
      <c r="F524" s="71" t="s">
        <v>52</v>
      </c>
      <c r="G524" s="71">
        <v>5</v>
      </c>
      <c r="H524" s="76"/>
      <c r="I524" s="72">
        <v>8</v>
      </c>
      <c r="J524" s="73">
        <f t="shared" si="52"/>
        <v>0</v>
      </c>
      <c r="K524" s="74">
        <f t="shared" si="53"/>
        <v>0</v>
      </c>
      <c r="L524" s="74">
        <f t="shared" si="54"/>
        <v>0</v>
      </c>
      <c r="M524" s="74">
        <f t="shared" si="55"/>
        <v>0</v>
      </c>
      <c r="N524" s="75"/>
    </row>
    <row r="525" spans="1:14" ht="36.75" customHeight="1">
      <c r="A525" s="69" t="s">
        <v>22</v>
      </c>
      <c r="B525" s="292" t="s">
        <v>118</v>
      </c>
      <c r="C525" s="81" t="s">
        <v>527</v>
      </c>
      <c r="D525" s="70" t="s">
        <v>530</v>
      </c>
      <c r="E525" s="80"/>
      <c r="F525" s="71" t="s">
        <v>52</v>
      </c>
      <c r="G525" s="71">
        <v>3</v>
      </c>
      <c r="H525" s="76"/>
      <c r="I525" s="72">
        <v>8</v>
      </c>
      <c r="J525" s="73">
        <f t="shared" si="52"/>
        <v>0</v>
      </c>
      <c r="K525" s="74">
        <f t="shared" si="53"/>
        <v>0</v>
      </c>
      <c r="L525" s="74">
        <f t="shared" si="54"/>
        <v>0</v>
      </c>
      <c r="M525" s="74">
        <f t="shared" si="55"/>
        <v>0</v>
      </c>
      <c r="N525" s="75"/>
    </row>
    <row r="526" spans="1:14" ht="27.75" customHeight="1">
      <c r="A526" s="69" t="s">
        <v>25</v>
      </c>
      <c r="B526" s="292" t="s">
        <v>118</v>
      </c>
      <c r="C526" s="81" t="s">
        <v>527</v>
      </c>
      <c r="D526" s="70" t="s">
        <v>531</v>
      </c>
      <c r="E526" s="80"/>
      <c r="F526" s="71" t="s">
        <v>52</v>
      </c>
      <c r="G526" s="71">
        <v>3</v>
      </c>
      <c r="H526" s="76"/>
      <c r="I526" s="72">
        <v>8</v>
      </c>
      <c r="J526" s="73">
        <f t="shared" si="52"/>
        <v>0</v>
      </c>
      <c r="K526" s="74">
        <f t="shared" si="53"/>
        <v>0</v>
      </c>
      <c r="L526" s="74">
        <f t="shared" si="54"/>
        <v>0</v>
      </c>
      <c r="M526" s="74">
        <f t="shared" si="55"/>
        <v>0</v>
      </c>
      <c r="N526" s="75"/>
    </row>
    <row r="527" spans="1:14" ht="25.5" customHeight="1">
      <c r="A527" s="69" t="s">
        <v>27</v>
      </c>
      <c r="B527" s="292" t="s">
        <v>118</v>
      </c>
      <c r="C527" s="81" t="s">
        <v>527</v>
      </c>
      <c r="D527" s="70" t="s">
        <v>532</v>
      </c>
      <c r="E527" s="80"/>
      <c r="F527" s="71" t="s">
        <v>52</v>
      </c>
      <c r="G527" s="71">
        <v>10</v>
      </c>
      <c r="H527" s="76"/>
      <c r="I527" s="72">
        <v>8</v>
      </c>
      <c r="J527" s="73">
        <f t="shared" si="52"/>
        <v>0</v>
      </c>
      <c r="K527" s="74">
        <f t="shared" si="53"/>
        <v>0</v>
      </c>
      <c r="L527" s="74">
        <f t="shared" si="54"/>
        <v>0</v>
      </c>
      <c r="M527" s="74">
        <f t="shared" si="55"/>
        <v>0</v>
      </c>
      <c r="N527" s="75"/>
    </row>
    <row r="528" spans="1:14" ht="25.5" customHeight="1">
      <c r="A528" s="69" t="s">
        <v>29</v>
      </c>
      <c r="B528" s="292" t="s">
        <v>118</v>
      </c>
      <c r="C528" s="81" t="s">
        <v>527</v>
      </c>
      <c r="D528" s="70" t="s">
        <v>533</v>
      </c>
      <c r="E528" s="80"/>
      <c r="F528" s="71" t="s">
        <v>52</v>
      </c>
      <c r="G528" s="71">
        <v>6</v>
      </c>
      <c r="H528" s="76"/>
      <c r="I528" s="72">
        <v>8</v>
      </c>
      <c r="J528" s="73">
        <f t="shared" si="52"/>
        <v>0</v>
      </c>
      <c r="K528" s="74">
        <f t="shared" si="53"/>
        <v>0</v>
      </c>
      <c r="L528" s="74">
        <f t="shared" si="54"/>
        <v>0</v>
      </c>
      <c r="M528" s="74">
        <f t="shared" si="55"/>
        <v>0</v>
      </c>
      <c r="N528" s="75"/>
    </row>
    <row r="529" spans="1:14" ht="36.75" customHeight="1">
      <c r="A529" s="69" t="s">
        <v>31</v>
      </c>
      <c r="B529" s="292" t="s">
        <v>118</v>
      </c>
      <c r="C529" s="81" t="s">
        <v>527</v>
      </c>
      <c r="D529" s="70" t="s">
        <v>534</v>
      </c>
      <c r="E529" s="80"/>
      <c r="F529" s="71" t="s">
        <v>52</v>
      </c>
      <c r="G529" s="71">
        <v>5</v>
      </c>
      <c r="H529" s="76"/>
      <c r="I529" s="72">
        <v>8</v>
      </c>
      <c r="J529" s="73">
        <f t="shared" si="52"/>
        <v>0</v>
      </c>
      <c r="K529" s="74">
        <f t="shared" si="53"/>
        <v>0</v>
      </c>
      <c r="L529" s="74">
        <f t="shared" si="54"/>
        <v>0</v>
      </c>
      <c r="M529" s="74">
        <f t="shared" si="55"/>
        <v>0</v>
      </c>
      <c r="N529" s="75"/>
    </row>
    <row r="530" spans="1:14" ht="36.75" customHeight="1">
      <c r="A530" s="69" t="s">
        <v>33</v>
      </c>
      <c r="B530" s="292" t="s">
        <v>118</v>
      </c>
      <c r="C530" s="81" t="s">
        <v>527</v>
      </c>
      <c r="D530" s="70" t="s">
        <v>535</v>
      </c>
      <c r="E530" s="80"/>
      <c r="F530" s="71" t="s">
        <v>52</v>
      </c>
      <c r="G530" s="71">
        <v>20</v>
      </c>
      <c r="H530" s="76"/>
      <c r="I530" s="72">
        <v>8</v>
      </c>
      <c r="J530" s="73">
        <f t="shared" si="52"/>
        <v>0</v>
      </c>
      <c r="K530" s="74">
        <f t="shared" si="53"/>
        <v>0</v>
      </c>
      <c r="L530" s="74">
        <f t="shared" si="54"/>
        <v>0</v>
      </c>
      <c r="M530" s="74">
        <f t="shared" si="55"/>
        <v>0</v>
      </c>
      <c r="N530" s="75"/>
    </row>
    <row r="531" spans="1:14" ht="36" customHeight="1">
      <c r="A531" s="69" t="s">
        <v>35</v>
      </c>
      <c r="B531" s="292" t="s">
        <v>118</v>
      </c>
      <c r="C531" s="81" t="s">
        <v>527</v>
      </c>
      <c r="D531" s="70" t="s">
        <v>536</v>
      </c>
      <c r="E531" s="80"/>
      <c r="F531" s="71" t="s">
        <v>52</v>
      </c>
      <c r="G531" s="71">
        <v>60</v>
      </c>
      <c r="H531" s="76"/>
      <c r="I531" s="72">
        <v>8</v>
      </c>
      <c r="J531" s="73">
        <f t="shared" si="52"/>
        <v>0</v>
      </c>
      <c r="K531" s="74">
        <f t="shared" si="53"/>
        <v>0</v>
      </c>
      <c r="L531" s="74">
        <f t="shared" si="54"/>
        <v>0</v>
      </c>
      <c r="M531" s="74">
        <f t="shared" si="55"/>
        <v>0</v>
      </c>
      <c r="N531" s="75"/>
    </row>
    <row r="532" spans="1:14" ht="35.25" customHeight="1">
      <c r="A532" s="69" t="s">
        <v>55</v>
      </c>
      <c r="B532" s="292" t="s">
        <v>118</v>
      </c>
      <c r="C532" s="81" t="s">
        <v>527</v>
      </c>
      <c r="D532" s="70" t="s">
        <v>537</v>
      </c>
      <c r="E532" s="80"/>
      <c r="F532" s="71" t="s">
        <v>52</v>
      </c>
      <c r="G532" s="71">
        <v>10</v>
      </c>
      <c r="H532" s="76"/>
      <c r="I532" s="72">
        <v>8</v>
      </c>
      <c r="J532" s="73">
        <f t="shared" si="52"/>
        <v>0</v>
      </c>
      <c r="K532" s="74">
        <f t="shared" si="53"/>
        <v>0</v>
      </c>
      <c r="L532" s="74">
        <f t="shared" si="54"/>
        <v>0</v>
      </c>
      <c r="M532" s="74">
        <f t="shared" si="55"/>
        <v>0</v>
      </c>
      <c r="N532" s="75"/>
    </row>
    <row r="533" spans="1:14" ht="28.5" customHeight="1">
      <c r="A533" s="69" t="s">
        <v>57</v>
      </c>
      <c r="B533" s="292" t="s">
        <v>118</v>
      </c>
      <c r="C533" s="81" t="s">
        <v>527</v>
      </c>
      <c r="D533" s="70" t="s">
        <v>538</v>
      </c>
      <c r="E533" s="80"/>
      <c r="F533" s="71" t="s">
        <v>52</v>
      </c>
      <c r="G533" s="71">
        <v>2</v>
      </c>
      <c r="H533" s="76"/>
      <c r="I533" s="72">
        <v>8</v>
      </c>
      <c r="J533" s="73">
        <f t="shared" si="52"/>
        <v>0</v>
      </c>
      <c r="K533" s="74">
        <f t="shared" si="53"/>
        <v>0</v>
      </c>
      <c r="L533" s="74">
        <f t="shared" si="54"/>
        <v>0</v>
      </c>
      <c r="M533" s="74">
        <f t="shared" si="55"/>
        <v>0</v>
      </c>
      <c r="N533" s="75"/>
    </row>
    <row r="534" spans="1:14" ht="27.75" customHeight="1">
      <c r="A534" s="69" t="s">
        <v>60</v>
      </c>
      <c r="B534" s="292" t="s">
        <v>118</v>
      </c>
      <c r="C534" s="81" t="s">
        <v>527</v>
      </c>
      <c r="D534" s="70" t="s">
        <v>539</v>
      </c>
      <c r="E534" s="80"/>
      <c r="F534" s="71" t="s">
        <v>52</v>
      </c>
      <c r="G534" s="71">
        <v>30</v>
      </c>
      <c r="H534" s="76"/>
      <c r="I534" s="72">
        <v>8</v>
      </c>
      <c r="J534" s="73">
        <f t="shared" si="52"/>
        <v>0</v>
      </c>
      <c r="K534" s="74">
        <f t="shared" si="53"/>
        <v>0</v>
      </c>
      <c r="L534" s="74">
        <f t="shared" si="54"/>
        <v>0</v>
      </c>
      <c r="M534" s="74">
        <f t="shared" si="55"/>
        <v>0</v>
      </c>
      <c r="N534" s="75"/>
    </row>
    <row r="535" spans="1:14" ht="27" customHeight="1">
      <c r="A535" s="69" t="s">
        <v>62</v>
      </c>
      <c r="B535" s="292" t="s">
        <v>118</v>
      </c>
      <c r="C535" s="81" t="s">
        <v>527</v>
      </c>
      <c r="D535" s="70" t="s">
        <v>540</v>
      </c>
      <c r="E535" s="80"/>
      <c r="F535" s="71" t="s">
        <v>52</v>
      </c>
      <c r="G535" s="71">
        <v>5</v>
      </c>
      <c r="H535" s="76"/>
      <c r="I535" s="72">
        <v>8</v>
      </c>
      <c r="J535" s="73">
        <f t="shared" si="52"/>
        <v>0</v>
      </c>
      <c r="K535" s="74">
        <f t="shared" si="53"/>
        <v>0</v>
      </c>
      <c r="L535" s="74">
        <f t="shared" si="54"/>
        <v>0</v>
      </c>
      <c r="M535" s="74">
        <f t="shared" si="55"/>
        <v>0</v>
      </c>
      <c r="N535" s="75"/>
    </row>
    <row r="536" spans="1:14" ht="27.75" customHeight="1">
      <c r="A536" s="78" t="s">
        <v>64</v>
      </c>
      <c r="B536" s="292" t="s">
        <v>118</v>
      </c>
      <c r="C536" s="81" t="s">
        <v>527</v>
      </c>
      <c r="D536" s="293" t="s">
        <v>541</v>
      </c>
      <c r="E536" s="80"/>
      <c r="F536" s="75" t="s">
        <v>52</v>
      </c>
      <c r="G536" s="75">
        <v>6</v>
      </c>
      <c r="H536" s="75"/>
      <c r="I536" s="72">
        <v>8</v>
      </c>
      <c r="J536" s="73">
        <f t="shared" si="52"/>
        <v>0</v>
      </c>
      <c r="K536" s="74">
        <f t="shared" si="53"/>
        <v>0</v>
      </c>
      <c r="L536" s="74">
        <f t="shared" si="54"/>
        <v>0</v>
      </c>
      <c r="M536" s="74">
        <f t="shared" si="55"/>
        <v>0</v>
      </c>
      <c r="N536" s="75"/>
    </row>
    <row r="537" spans="1:14" ht="12.75" customHeight="1">
      <c r="A537" s="66"/>
      <c r="B537" s="92"/>
      <c r="C537" s="294"/>
      <c r="D537" s="7"/>
      <c r="E537" s="10"/>
      <c r="F537" s="10"/>
      <c r="G537" s="10"/>
      <c r="H537" s="10"/>
      <c r="I537" s="10"/>
      <c r="J537" s="90" t="s">
        <v>37</v>
      </c>
      <c r="K537" s="295">
        <f>SUM(K523:K536)</f>
        <v>0</v>
      </c>
      <c r="L537" s="295">
        <f>SUM(L523:L536)</f>
        <v>0</v>
      </c>
      <c r="M537" s="295">
        <f>SUM(M523:M536)</f>
        <v>0</v>
      </c>
      <c r="N537" s="10"/>
    </row>
    <row r="538" spans="1:14" ht="12.75" customHeight="1">
      <c r="A538" s="66"/>
      <c r="B538" s="92"/>
      <c r="C538" s="294"/>
      <c r="D538" s="7"/>
      <c r="E538" s="10"/>
      <c r="F538" s="10"/>
      <c r="G538" s="10"/>
      <c r="H538" s="10"/>
      <c r="I538" s="10"/>
      <c r="J538" s="88"/>
      <c r="K538" s="64"/>
      <c r="L538" s="64"/>
      <c r="M538" s="88"/>
      <c r="N538" s="10"/>
    </row>
    <row r="539" spans="1:255" s="299" customFormat="1" ht="16.5" customHeight="1">
      <c r="A539" s="199"/>
      <c r="B539" s="199"/>
      <c r="C539" s="239" t="s">
        <v>542</v>
      </c>
      <c r="D539" s="67"/>
      <c r="E539" s="296"/>
      <c r="F539" s="46"/>
      <c r="G539" s="46"/>
      <c r="H539" s="46"/>
      <c r="I539" s="46"/>
      <c r="J539" s="65"/>
      <c r="K539" s="46"/>
      <c r="L539" s="46"/>
      <c r="M539" s="65"/>
      <c r="N539" s="46"/>
      <c r="O539" s="297"/>
      <c r="P539" s="297"/>
      <c r="Q539" s="298"/>
      <c r="X539" s="300"/>
      <c r="AA539" s="300"/>
      <c r="AC539" s="297"/>
      <c r="AD539" s="297"/>
      <c r="AE539" s="298"/>
      <c r="AL539" s="300"/>
      <c r="AO539" s="300"/>
      <c r="AQ539" s="297"/>
      <c r="AR539" s="297"/>
      <c r="AS539" s="298"/>
      <c r="AZ539" s="300"/>
      <c r="BC539" s="300"/>
      <c r="BE539" s="297"/>
      <c r="BF539" s="297"/>
      <c r="BG539" s="298"/>
      <c r="BN539" s="300"/>
      <c r="BQ539" s="300"/>
      <c r="BS539" s="297"/>
      <c r="BT539" s="297"/>
      <c r="BU539" s="298"/>
      <c r="CB539" s="300"/>
      <c r="CE539" s="300"/>
      <c r="CG539" s="297"/>
      <c r="CH539" s="297"/>
      <c r="CI539" s="298"/>
      <c r="CP539" s="300"/>
      <c r="CS539" s="300"/>
      <c r="CU539" s="297"/>
      <c r="CV539" s="297"/>
      <c r="CW539" s="298"/>
      <c r="DD539" s="300"/>
      <c r="DG539" s="300"/>
      <c r="DI539" s="297"/>
      <c r="DJ539" s="297"/>
      <c r="DK539" s="298"/>
      <c r="DR539" s="300"/>
      <c r="DU539" s="300"/>
      <c r="DW539" s="297"/>
      <c r="DX539" s="297"/>
      <c r="DY539" s="298"/>
      <c r="EF539" s="300"/>
      <c r="EI539" s="300"/>
      <c r="EK539" s="297"/>
      <c r="EL539" s="297"/>
      <c r="EM539" s="298"/>
      <c r="ET539" s="300"/>
      <c r="EW539" s="300"/>
      <c r="EY539" s="297"/>
      <c r="EZ539" s="297"/>
      <c r="FA539" s="298"/>
      <c r="FH539" s="300"/>
      <c r="FK539" s="300"/>
      <c r="FM539" s="297"/>
      <c r="FN539" s="297"/>
      <c r="FO539" s="298"/>
      <c r="FV539" s="300"/>
      <c r="FY539" s="300"/>
      <c r="GA539" s="297"/>
      <c r="GB539" s="297"/>
      <c r="GC539" s="298"/>
      <c r="GJ539" s="300"/>
      <c r="GM539" s="300"/>
      <c r="GO539" s="297"/>
      <c r="GP539" s="297"/>
      <c r="GQ539" s="298"/>
      <c r="GX539" s="300"/>
      <c r="HA539" s="300"/>
      <c r="HC539" s="297"/>
      <c r="HD539" s="297"/>
      <c r="HE539" s="298"/>
      <c r="HL539" s="300"/>
      <c r="HO539" s="300"/>
      <c r="HQ539" s="297"/>
      <c r="HR539" s="297"/>
      <c r="HS539" s="298"/>
      <c r="HZ539" s="300"/>
      <c r="IC539" s="300"/>
      <c r="IE539" s="297"/>
      <c r="IF539" s="297"/>
      <c r="IG539" s="298"/>
      <c r="IN539" s="300"/>
      <c r="IQ539" s="300"/>
      <c r="IS539" s="297"/>
      <c r="IT539" s="297"/>
      <c r="IU539" s="298"/>
    </row>
    <row r="540" spans="1:255" s="301" customFormat="1" ht="16.5" customHeight="1">
      <c r="A540" s="272">
        <v>1</v>
      </c>
      <c r="B540" s="272">
        <v>2</v>
      </c>
      <c r="C540" s="273">
        <v>3</v>
      </c>
      <c r="D540" s="272">
        <v>4</v>
      </c>
      <c r="E540" s="272">
        <v>5</v>
      </c>
      <c r="F540" s="272">
        <v>6</v>
      </c>
      <c r="G540" s="272">
        <v>7</v>
      </c>
      <c r="H540" s="272">
        <v>8</v>
      </c>
      <c r="I540" s="272">
        <v>9</v>
      </c>
      <c r="J540" s="272">
        <v>10</v>
      </c>
      <c r="K540" s="272">
        <v>11</v>
      </c>
      <c r="L540" s="272">
        <v>12</v>
      </c>
      <c r="M540" s="272">
        <v>13</v>
      </c>
      <c r="N540" s="272">
        <v>14</v>
      </c>
      <c r="Q540" s="302"/>
      <c r="AE540" s="302"/>
      <c r="AS540" s="302"/>
      <c r="BG540" s="302"/>
      <c r="BU540" s="302"/>
      <c r="CI540" s="302"/>
      <c r="CW540" s="302"/>
      <c r="DK540" s="302"/>
      <c r="DY540" s="302"/>
      <c r="EM540" s="302"/>
      <c r="FA540" s="302"/>
      <c r="FO540" s="302"/>
      <c r="GC540" s="302"/>
      <c r="GQ540" s="302"/>
      <c r="HE540" s="302"/>
      <c r="HS540" s="302"/>
      <c r="IG540" s="302"/>
      <c r="IU540" s="302"/>
    </row>
    <row r="541" spans="1:255" s="303" customFormat="1" ht="47.25" customHeight="1">
      <c r="A541" s="274" t="s">
        <v>3</v>
      </c>
      <c r="B541" s="274" t="s">
        <v>4</v>
      </c>
      <c r="C541" s="275" t="s">
        <v>5</v>
      </c>
      <c r="D541" s="274" t="s">
        <v>511</v>
      </c>
      <c r="E541" s="274" t="s">
        <v>512</v>
      </c>
      <c r="F541" s="274" t="s">
        <v>7</v>
      </c>
      <c r="G541" s="276" t="s">
        <v>8</v>
      </c>
      <c r="H541" s="277" t="s">
        <v>9</v>
      </c>
      <c r="I541" s="277" t="s">
        <v>10</v>
      </c>
      <c r="J541" s="278" t="s">
        <v>11</v>
      </c>
      <c r="K541" s="277" t="s">
        <v>12</v>
      </c>
      <c r="L541" s="277" t="s">
        <v>13</v>
      </c>
      <c r="M541" s="278" t="s">
        <v>14</v>
      </c>
      <c r="N541" s="279" t="s">
        <v>15</v>
      </c>
      <c r="Q541" s="304"/>
      <c r="U541" s="305"/>
      <c r="V541" s="306"/>
      <c r="W541" s="306"/>
      <c r="X541" s="307"/>
      <c r="Y541" s="306"/>
      <c r="Z541" s="306"/>
      <c r="AA541" s="307"/>
      <c r="AB541" s="308"/>
      <c r="AE541" s="304"/>
      <c r="AI541" s="305"/>
      <c r="AJ541" s="306"/>
      <c r="AK541" s="306"/>
      <c r="AL541" s="307"/>
      <c r="AM541" s="306"/>
      <c r="AN541" s="306"/>
      <c r="AO541" s="307"/>
      <c r="AP541" s="308"/>
      <c r="AS541" s="304"/>
      <c r="AW541" s="305"/>
      <c r="AX541" s="306"/>
      <c r="AY541" s="306"/>
      <c r="AZ541" s="307"/>
      <c r="BA541" s="306"/>
      <c r="BB541" s="306"/>
      <c r="BC541" s="307"/>
      <c r="BD541" s="308"/>
      <c r="BG541" s="304"/>
      <c r="BK541" s="305"/>
      <c r="BL541" s="306"/>
      <c r="BM541" s="306"/>
      <c r="BN541" s="307"/>
      <c r="BO541" s="306"/>
      <c r="BP541" s="306"/>
      <c r="BQ541" s="307"/>
      <c r="BR541" s="308"/>
      <c r="BU541" s="304"/>
      <c r="BY541" s="305"/>
      <c r="BZ541" s="306"/>
      <c r="CA541" s="306"/>
      <c r="CB541" s="307"/>
      <c r="CC541" s="306"/>
      <c r="CD541" s="306"/>
      <c r="CE541" s="307"/>
      <c r="CF541" s="308"/>
      <c r="CI541" s="304"/>
      <c r="CM541" s="305"/>
      <c r="CN541" s="306"/>
      <c r="CO541" s="306"/>
      <c r="CP541" s="307"/>
      <c r="CQ541" s="306"/>
      <c r="CR541" s="306"/>
      <c r="CS541" s="307"/>
      <c r="CT541" s="308"/>
      <c r="CW541" s="304"/>
      <c r="DA541" s="305"/>
      <c r="DB541" s="306"/>
      <c r="DC541" s="306"/>
      <c r="DD541" s="307"/>
      <c r="DE541" s="306"/>
      <c r="DF541" s="306"/>
      <c r="DG541" s="307"/>
      <c r="DH541" s="308"/>
      <c r="DK541" s="304"/>
      <c r="DO541" s="305"/>
      <c r="DP541" s="306"/>
      <c r="DQ541" s="306"/>
      <c r="DR541" s="307"/>
      <c r="DS541" s="306"/>
      <c r="DT541" s="306"/>
      <c r="DU541" s="307"/>
      <c r="DV541" s="308"/>
      <c r="DY541" s="304"/>
      <c r="EC541" s="305"/>
      <c r="ED541" s="306"/>
      <c r="EE541" s="306"/>
      <c r="EF541" s="307"/>
      <c r="EG541" s="306"/>
      <c r="EH541" s="306"/>
      <c r="EI541" s="307"/>
      <c r="EJ541" s="308"/>
      <c r="EM541" s="304"/>
      <c r="EQ541" s="305"/>
      <c r="ER541" s="306"/>
      <c r="ES541" s="306"/>
      <c r="ET541" s="307"/>
      <c r="EU541" s="306"/>
      <c r="EV541" s="306"/>
      <c r="EW541" s="307"/>
      <c r="EX541" s="308"/>
      <c r="FA541" s="304"/>
      <c r="FE541" s="305"/>
      <c r="FF541" s="306"/>
      <c r="FG541" s="306"/>
      <c r="FH541" s="307"/>
      <c r="FI541" s="306"/>
      <c r="FJ541" s="306"/>
      <c r="FK541" s="307"/>
      <c r="FL541" s="308"/>
      <c r="FO541" s="304"/>
      <c r="FS541" s="305"/>
      <c r="FT541" s="306"/>
      <c r="FU541" s="306"/>
      <c r="FV541" s="307"/>
      <c r="FW541" s="306"/>
      <c r="FX541" s="306"/>
      <c r="FY541" s="307"/>
      <c r="FZ541" s="308"/>
      <c r="GC541" s="304"/>
      <c r="GG541" s="305"/>
      <c r="GH541" s="306"/>
      <c r="GI541" s="306"/>
      <c r="GJ541" s="307"/>
      <c r="GK541" s="306"/>
      <c r="GL541" s="306"/>
      <c r="GM541" s="307"/>
      <c r="GN541" s="308"/>
      <c r="GQ541" s="304"/>
      <c r="GU541" s="305"/>
      <c r="GV541" s="306"/>
      <c r="GW541" s="306"/>
      <c r="GX541" s="307"/>
      <c r="GY541" s="306"/>
      <c r="GZ541" s="306"/>
      <c r="HA541" s="307"/>
      <c r="HB541" s="308"/>
      <c r="HE541" s="304"/>
      <c r="HI541" s="305"/>
      <c r="HJ541" s="306"/>
      <c r="HK541" s="306"/>
      <c r="HL541" s="307"/>
      <c r="HM541" s="306"/>
      <c r="HN541" s="306"/>
      <c r="HO541" s="307"/>
      <c r="HP541" s="308"/>
      <c r="HS541" s="304"/>
      <c r="HW541" s="305"/>
      <c r="HX541" s="306"/>
      <c r="HY541" s="306"/>
      <c r="HZ541" s="307"/>
      <c r="IA541" s="306"/>
      <c r="IB541" s="306"/>
      <c r="IC541" s="307"/>
      <c r="ID541" s="308"/>
      <c r="IG541" s="304"/>
      <c r="IK541" s="305"/>
      <c r="IL541" s="306"/>
      <c r="IM541" s="306"/>
      <c r="IN541" s="307"/>
      <c r="IO541" s="306"/>
      <c r="IP541" s="306"/>
      <c r="IQ541" s="307"/>
      <c r="IR541" s="308"/>
      <c r="IU541" s="304"/>
    </row>
    <row r="542" spans="1:256" s="139" customFormat="1" ht="16.5" customHeight="1">
      <c r="A542" s="69" t="s">
        <v>16</v>
      </c>
      <c r="B542" s="309" t="s">
        <v>254</v>
      </c>
      <c r="C542" s="162" t="s">
        <v>543</v>
      </c>
      <c r="D542" s="22"/>
      <c r="E542" s="30"/>
      <c r="F542" s="30" t="s">
        <v>52</v>
      </c>
      <c r="G542" s="30">
        <v>15</v>
      </c>
      <c r="H542" s="21"/>
      <c r="I542" s="25">
        <v>8</v>
      </c>
      <c r="J542" s="26">
        <f>H542+((H542*I542)/100)</f>
        <v>0</v>
      </c>
      <c r="K542" s="27">
        <f>G542*H542</f>
        <v>0</v>
      </c>
      <c r="L542" s="27">
        <f>(J542-H542)*G542</f>
        <v>0</v>
      </c>
      <c r="M542" s="27">
        <f>J542*G542</f>
        <v>0</v>
      </c>
      <c r="N542" s="75"/>
      <c r="O542" s="310"/>
      <c r="P542" s="311"/>
      <c r="Q542" s="162"/>
      <c r="R542" s="95"/>
      <c r="V542" s="312"/>
      <c r="W542" s="165"/>
      <c r="X542" s="166"/>
      <c r="Y542" s="167"/>
      <c r="Z542" s="167"/>
      <c r="AA542" s="167"/>
      <c r="AB542" s="313"/>
      <c r="AC542" s="310"/>
      <c r="AD542" s="311"/>
      <c r="AE542" s="162"/>
      <c r="AF542" s="95"/>
      <c r="AJ542" s="312"/>
      <c r="AK542" s="165"/>
      <c r="AL542" s="166"/>
      <c r="AM542" s="167"/>
      <c r="AN542" s="167"/>
      <c r="AO542" s="167"/>
      <c r="AP542" s="313"/>
      <c r="AQ542" s="310"/>
      <c r="AR542" s="311"/>
      <c r="AS542" s="162"/>
      <c r="AT542" s="95"/>
      <c r="AX542" s="312"/>
      <c r="AY542" s="165"/>
      <c r="AZ542" s="166"/>
      <c r="BA542" s="167"/>
      <c r="BB542" s="167"/>
      <c r="BC542" s="167"/>
      <c r="BD542" s="313"/>
      <c r="BE542" s="310"/>
      <c r="BF542" s="311"/>
      <c r="BG542" s="162"/>
      <c r="BH542" s="95"/>
      <c r="BL542" s="312"/>
      <c r="BM542" s="165"/>
      <c r="BN542" s="166"/>
      <c r="BO542" s="167"/>
      <c r="BP542" s="167"/>
      <c r="BQ542" s="167"/>
      <c r="BR542" s="313"/>
      <c r="BS542" s="310"/>
      <c r="BT542" s="311"/>
      <c r="BU542" s="162"/>
      <c r="BV542" s="95"/>
      <c r="BZ542" s="312"/>
      <c r="CA542" s="165"/>
      <c r="CB542" s="166"/>
      <c r="CC542" s="167"/>
      <c r="CD542" s="167"/>
      <c r="CE542" s="167"/>
      <c r="CF542" s="313"/>
      <c r="CG542" s="310"/>
      <c r="CH542" s="311"/>
      <c r="CI542" s="162"/>
      <c r="CJ542" s="95"/>
      <c r="CN542" s="312"/>
      <c r="CO542" s="165"/>
      <c r="CP542" s="166"/>
      <c r="CQ542" s="167"/>
      <c r="CR542" s="167"/>
      <c r="CS542" s="167"/>
      <c r="CT542" s="313"/>
      <c r="CU542" s="310"/>
      <c r="CV542" s="311"/>
      <c r="CW542" s="162"/>
      <c r="CX542" s="95"/>
      <c r="DB542" s="312"/>
      <c r="DC542" s="165"/>
      <c r="DD542" s="166"/>
      <c r="DE542" s="167"/>
      <c r="DF542" s="167"/>
      <c r="DG542" s="167"/>
      <c r="DH542" s="313"/>
      <c r="DI542" s="310"/>
      <c r="DJ542" s="311"/>
      <c r="DK542" s="162"/>
      <c r="DL542" s="95"/>
      <c r="DP542" s="312"/>
      <c r="DQ542" s="165"/>
      <c r="DR542" s="166"/>
      <c r="DS542" s="167"/>
      <c r="DT542" s="167"/>
      <c r="DU542" s="167"/>
      <c r="DV542" s="313"/>
      <c r="DW542" s="310"/>
      <c r="DX542" s="311"/>
      <c r="DY542" s="162"/>
      <c r="DZ542" s="95"/>
      <c r="ED542" s="312"/>
      <c r="EE542" s="165"/>
      <c r="EF542" s="166"/>
      <c r="EG542" s="167"/>
      <c r="EH542" s="167"/>
      <c r="EI542" s="167"/>
      <c r="EJ542" s="313"/>
      <c r="EK542" s="310"/>
      <c r="EL542" s="311"/>
      <c r="EM542" s="162"/>
      <c r="EN542" s="95"/>
      <c r="ER542" s="312"/>
      <c r="ES542" s="165"/>
      <c r="ET542" s="166"/>
      <c r="EU542" s="167"/>
      <c r="EV542" s="167"/>
      <c r="EW542" s="167"/>
      <c r="EX542" s="313"/>
      <c r="EY542" s="310"/>
      <c r="EZ542" s="311"/>
      <c r="FA542" s="162"/>
      <c r="FB542" s="95"/>
      <c r="FF542" s="312"/>
      <c r="FG542" s="165"/>
      <c r="FH542" s="166"/>
      <c r="FI542" s="167"/>
      <c r="FJ542" s="167"/>
      <c r="FK542" s="167"/>
      <c r="FL542" s="313"/>
      <c r="FM542" s="310"/>
      <c r="FN542" s="311"/>
      <c r="FO542" s="162"/>
      <c r="FP542" s="95"/>
      <c r="FT542" s="312"/>
      <c r="FU542" s="165"/>
      <c r="FV542" s="166"/>
      <c r="FW542" s="167"/>
      <c r="FX542" s="167"/>
      <c r="FY542" s="167"/>
      <c r="FZ542" s="313"/>
      <c r="GA542" s="310"/>
      <c r="GB542" s="311"/>
      <c r="GC542" s="162"/>
      <c r="GD542" s="95"/>
      <c r="GH542" s="312"/>
      <c r="GI542" s="165"/>
      <c r="GJ542" s="166"/>
      <c r="GK542" s="167"/>
      <c r="GL542" s="167"/>
      <c r="GM542" s="167"/>
      <c r="GN542" s="313"/>
      <c r="GO542" s="310"/>
      <c r="GP542" s="311"/>
      <c r="GQ542" s="162"/>
      <c r="GR542" s="95"/>
      <c r="GV542" s="312"/>
      <c r="GW542" s="165"/>
      <c r="GX542" s="166"/>
      <c r="GY542" s="167"/>
      <c r="GZ542" s="167"/>
      <c r="HA542" s="167"/>
      <c r="HB542" s="313"/>
      <c r="HC542" s="310"/>
      <c r="HD542" s="311"/>
      <c r="HE542" s="162"/>
      <c r="HF542" s="95"/>
      <c r="HJ542" s="312"/>
      <c r="HK542" s="165"/>
      <c r="HL542" s="166"/>
      <c r="HM542" s="167"/>
      <c r="HN542" s="167"/>
      <c r="HO542" s="167"/>
      <c r="HP542" s="313"/>
      <c r="HQ542" s="310"/>
      <c r="HR542" s="311"/>
      <c r="HS542" s="162"/>
      <c r="HT542" s="95"/>
      <c r="HX542" s="312"/>
      <c r="HY542" s="165"/>
      <c r="HZ542" s="166"/>
      <c r="IA542" s="167"/>
      <c r="IB542" s="167"/>
      <c r="IC542" s="167"/>
      <c r="ID542" s="313"/>
      <c r="IE542" s="310"/>
      <c r="IF542" s="311"/>
      <c r="IG542" s="162"/>
      <c r="IH542" s="95"/>
      <c r="IL542" s="312"/>
      <c r="IM542" s="165"/>
      <c r="IN542" s="166"/>
      <c r="IO542" s="167"/>
      <c r="IP542" s="167"/>
      <c r="IQ542" s="167"/>
      <c r="IR542" s="313"/>
      <c r="IS542" s="310"/>
      <c r="IT542" s="311"/>
      <c r="IU542" s="162"/>
      <c r="IV542" s="95"/>
    </row>
    <row r="543" spans="1:256" s="299" customFormat="1" ht="16.5" customHeight="1">
      <c r="A543" s="46"/>
      <c r="B543" s="46"/>
      <c r="C543" s="57"/>
      <c r="D543" s="57"/>
      <c r="E543" s="57"/>
      <c r="F543" s="57"/>
      <c r="G543" s="57"/>
      <c r="H543" s="46"/>
      <c r="I543" s="46"/>
      <c r="J543" s="314" t="s">
        <v>522</v>
      </c>
      <c r="K543" s="315">
        <f>SUM(K542)</f>
        <v>0</v>
      </c>
      <c r="L543" s="315">
        <f>SUM(L542)</f>
        <v>0</v>
      </c>
      <c r="M543" s="315">
        <f>SUM(M542)</f>
        <v>0</v>
      </c>
      <c r="N543" s="46"/>
      <c r="Q543" s="316"/>
      <c r="R543" s="316"/>
      <c r="S543" s="316"/>
      <c r="T543" s="316"/>
      <c r="U543" s="316"/>
      <c r="X543" s="317"/>
      <c r="Y543" s="318"/>
      <c r="Z543" s="318"/>
      <c r="AA543" s="318"/>
      <c r="AE543" s="316"/>
      <c r="AF543" s="316"/>
      <c r="AG543" s="316"/>
      <c r="AH543" s="316"/>
      <c r="AI543" s="316"/>
      <c r="AL543" s="317"/>
      <c r="AM543" s="318"/>
      <c r="AN543" s="318"/>
      <c r="AO543" s="318"/>
      <c r="AS543" s="316"/>
      <c r="AT543" s="316"/>
      <c r="AU543" s="316"/>
      <c r="AV543" s="316"/>
      <c r="AW543" s="316"/>
      <c r="AZ543" s="317"/>
      <c r="BA543" s="318"/>
      <c r="BB543" s="318"/>
      <c r="BC543" s="318"/>
      <c r="BG543" s="316"/>
      <c r="BH543" s="316"/>
      <c r="BI543" s="316"/>
      <c r="BJ543" s="316"/>
      <c r="BK543" s="316"/>
      <c r="BN543" s="317"/>
      <c r="BO543" s="318"/>
      <c r="BP543" s="318"/>
      <c r="BQ543" s="318"/>
      <c r="BU543" s="316"/>
      <c r="BV543" s="316"/>
      <c r="BW543" s="316"/>
      <c r="BX543" s="316"/>
      <c r="BY543" s="316"/>
      <c r="CB543" s="317"/>
      <c r="CC543" s="318"/>
      <c r="CD543" s="318"/>
      <c r="CE543" s="318"/>
      <c r="CI543" s="316"/>
      <c r="CJ543" s="316"/>
      <c r="CK543" s="316"/>
      <c r="CL543" s="316"/>
      <c r="CM543" s="316"/>
      <c r="CP543" s="317"/>
      <c r="CQ543" s="318"/>
      <c r="CR543" s="318"/>
      <c r="CS543" s="318"/>
      <c r="CW543" s="316"/>
      <c r="CX543" s="316"/>
      <c r="CY543" s="316"/>
      <c r="CZ543" s="316"/>
      <c r="DA543" s="316"/>
      <c r="DD543" s="317"/>
      <c r="DE543" s="318"/>
      <c r="DF543" s="318"/>
      <c r="DG543" s="318"/>
      <c r="DK543" s="316"/>
      <c r="DL543" s="316"/>
      <c r="DM543" s="316"/>
      <c r="DN543" s="316"/>
      <c r="DO543" s="316"/>
      <c r="DR543" s="317"/>
      <c r="DS543" s="318"/>
      <c r="DT543" s="318"/>
      <c r="DU543" s="318"/>
      <c r="DY543" s="316"/>
      <c r="DZ543" s="316"/>
      <c r="EA543" s="316"/>
      <c r="EB543" s="316"/>
      <c r="EC543" s="316"/>
      <c r="EF543" s="317"/>
      <c r="EG543" s="318"/>
      <c r="EH543" s="318"/>
      <c r="EI543" s="318"/>
      <c r="EM543" s="316"/>
      <c r="EN543" s="316"/>
      <c r="EO543" s="316"/>
      <c r="EP543" s="316"/>
      <c r="EQ543" s="316"/>
      <c r="ET543" s="317"/>
      <c r="EU543" s="318"/>
      <c r="EV543" s="318"/>
      <c r="EW543" s="318"/>
      <c r="FA543" s="316"/>
      <c r="FB543" s="316"/>
      <c r="FC543" s="316"/>
      <c r="FD543" s="316"/>
      <c r="FE543" s="316"/>
      <c r="FH543" s="317"/>
      <c r="FI543" s="318"/>
      <c r="FJ543" s="318"/>
      <c r="FK543" s="318"/>
      <c r="FO543" s="316"/>
      <c r="FP543" s="316"/>
      <c r="FQ543" s="316"/>
      <c r="FR543" s="316"/>
      <c r="FS543" s="316"/>
      <c r="FV543" s="317"/>
      <c r="FW543" s="318"/>
      <c r="FX543" s="318"/>
      <c r="FY543" s="318"/>
      <c r="GC543" s="316"/>
      <c r="GD543" s="316"/>
      <c r="GE543" s="316"/>
      <c r="GF543" s="316"/>
      <c r="GG543" s="316"/>
      <c r="GJ543" s="317"/>
      <c r="GK543" s="318"/>
      <c r="GL543" s="318"/>
      <c r="GM543" s="318"/>
      <c r="GQ543" s="316"/>
      <c r="GR543" s="316"/>
      <c r="GS543" s="316"/>
      <c r="GT543" s="316"/>
      <c r="GU543" s="316"/>
      <c r="GX543" s="317"/>
      <c r="GY543" s="318"/>
      <c r="GZ543" s="318"/>
      <c r="HA543" s="318"/>
      <c r="HE543" s="316"/>
      <c r="HF543" s="316"/>
      <c r="HG543" s="316"/>
      <c r="HH543" s="316"/>
      <c r="HI543" s="316"/>
      <c r="HL543" s="317"/>
      <c r="HM543" s="318"/>
      <c r="HN543" s="318"/>
      <c r="HO543" s="318"/>
      <c r="HS543" s="316"/>
      <c r="HT543" s="316"/>
      <c r="HU543" s="316"/>
      <c r="HV543" s="316"/>
      <c r="HW543" s="316"/>
      <c r="HZ543" s="317"/>
      <c r="IA543" s="318"/>
      <c r="IB543" s="318"/>
      <c r="IC543" s="318"/>
      <c r="IG543" s="316"/>
      <c r="IH543" s="316"/>
      <c r="II543" s="316"/>
      <c r="IJ543" s="316"/>
      <c r="IK543" s="316"/>
      <c r="IN543" s="317"/>
      <c r="IO543" s="318"/>
      <c r="IP543" s="318"/>
      <c r="IQ543" s="318"/>
      <c r="IU543" s="316"/>
      <c r="IV543" s="316"/>
    </row>
    <row r="544" spans="1:14" s="299" customFormat="1" ht="12.75" customHeight="1">
      <c r="A544" s="1"/>
      <c r="B544" s="1"/>
      <c r="C544" s="266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255" s="326" customFormat="1" ht="12.75" customHeight="1">
      <c r="A545" s="319"/>
      <c r="B545" s="320"/>
      <c r="C545" s="239" t="s">
        <v>544</v>
      </c>
      <c r="D545" s="321"/>
      <c r="E545" s="322"/>
      <c r="F545" s="323"/>
      <c r="G545" s="323"/>
      <c r="H545" s="323"/>
      <c r="I545" s="323"/>
      <c r="J545" s="323"/>
      <c r="K545" s="323"/>
      <c r="L545" s="323"/>
      <c r="M545" s="323"/>
      <c r="N545" s="323"/>
      <c r="O545" s="324"/>
      <c r="P545" s="325"/>
      <c r="Q545" s="298"/>
      <c r="AC545" s="324"/>
      <c r="AD545" s="325"/>
      <c r="AE545" s="298"/>
      <c r="AQ545" s="324"/>
      <c r="AR545" s="325"/>
      <c r="AS545" s="298"/>
      <c r="BE545" s="324"/>
      <c r="BF545" s="325"/>
      <c r="BG545" s="298"/>
      <c r="BS545" s="324"/>
      <c r="BT545" s="325"/>
      <c r="BU545" s="298"/>
      <c r="CG545" s="324"/>
      <c r="CH545" s="325"/>
      <c r="CI545" s="298"/>
      <c r="CU545" s="324"/>
      <c r="CV545" s="325"/>
      <c r="CW545" s="298"/>
      <c r="DI545" s="324"/>
      <c r="DJ545" s="325"/>
      <c r="DK545" s="298"/>
      <c r="DW545" s="324"/>
      <c r="DX545" s="325"/>
      <c r="DY545" s="298"/>
      <c r="EK545" s="324"/>
      <c r="EL545" s="325"/>
      <c r="EM545" s="298"/>
      <c r="EY545" s="324"/>
      <c r="EZ545" s="325"/>
      <c r="FA545" s="298"/>
      <c r="FM545" s="324"/>
      <c r="FN545" s="325"/>
      <c r="FO545" s="298"/>
      <c r="GA545" s="324"/>
      <c r="GB545" s="325"/>
      <c r="GC545" s="298"/>
      <c r="GO545" s="324"/>
      <c r="GP545" s="325"/>
      <c r="GQ545" s="298"/>
      <c r="HC545" s="324"/>
      <c r="HD545" s="325"/>
      <c r="HE545" s="298"/>
      <c r="HQ545" s="324"/>
      <c r="HR545" s="325"/>
      <c r="HS545" s="298"/>
      <c r="IE545" s="324"/>
      <c r="IF545" s="325"/>
      <c r="IG545" s="298"/>
      <c r="IS545" s="324"/>
      <c r="IT545" s="325"/>
      <c r="IU545" s="298"/>
    </row>
    <row r="546" spans="1:255" s="301" customFormat="1" ht="12.75" customHeight="1">
      <c r="A546" s="272">
        <v>1</v>
      </c>
      <c r="B546" s="272">
        <v>2</v>
      </c>
      <c r="C546" s="273">
        <v>3</v>
      </c>
      <c r="D546" s="272">
        <v>4</v>
      </c>
      <c r="E546" s="272">
        <v>5</v>
      </c>
      <c r="F546" s="272">
        <v>6</v>
      </c>
      <c r="G546" s="272">
        <v>7</v>
      </c>
      <c r="H546" s="272">
        <v>8</v>
      </c>
      <c r="I546" s="272">
        <v>9</v>
      </c>
      <c r="J546" s="272">
        <v>10</v>
      </c>
      <c r="K546" s="272">
        <v>11</v>
      </c>
      <c r="L546" s="272">
        <v>12</v>
      </c>
      <c r="M546" s="272">
        <v>13</v>
      </c>
      <c r="N546" s="272">
        <v>14</v>
      </c>
      <c r="Q546" s="302"/>
      <c r="AE546" s="302"/>
      <c r="AS546" s="302"/>
      <c r="BG546" s="302"/>
      <c r="BU546" s="302"/>
      <c r="CI546" s="302"/>
      <c r="CW546" s="302"/>
      <c r="DK546" s="302"/>
      <c r="DY546" s="302"/>
      <c r="EM546" s="302"/>
      <c r="FA546" s="302"/>
      <c r="FO546" s="302"/>
      <c r="GC546" s="302"/>
      <c r="GQ546" s="302"/>
      <c r="HE546" s="302"/>
      <c r="HS546" s="302"/>
      <c r="IG546" s="302"/>
      <c r="IU546" s="302"/>
    </row>
    <row r="547" spans="1:255" s="303" customFormat="1" ht="53.25" customHeight="1">
      <c r="A547" s="274" t="s">
        <v>3</v>
      </c>
      <c r="B547" s="274" t="s">
        <v>4</v>
      </c>
      <c r="C547" s="275" t="s">
        <v>5</v>
      </c>
      <c r="D547" s="274" t="s">
        <v>511</v>
      </c>
      <c r="E547" s="274" t="s">
        <v>512</v>
      </c>
      <c r="F547" s="274" t="s">
        <v>7</v>
      </c>
      <c r="G547" s="276" t="s">
        <v>8</v>
      </c>
      <c r="H547" s="277" t="s">
        <v>9</v>
      </c>
      <c r="I547" s="277" t="s">
        <v>10</v>
      </c>
      <c r="J547" s="278" t="s">
        <v>11</v>
      </c>
      <c r="K547" s="277" t="s">
        <v>12</v>
      </c>
      <c r="L547" s="277" t="s">
        <v>13</v>
      </c>
      <c r="M547" s="278" t="s">
        <v>14</v>
      </c>
      <c r="N547" s="279" t="s">
        <v>15</v>
      </c>
      <c r="Q547" s="304"/>
      <c r="U547" s="305"/>
      <c r="V547" s="306"/>
      <c r="W547" s="306"/>
      <c r="X547" s="307"/>
      <c r="Y547" s="306"/>
      <c r="Z547" s="306"/>
      <c r="AA547" s="307"/>
      <c r="AB547" s="308"/>
      <c r="AE547" s="304"/>
      <c r="AI547" s="305"/>
      <c r="AJ547" s="306"/>
      <c r="AK547" s="306"/>
      <c r="AL547" s="307"/>
      <c r="AM547" s="306"/>
      <c r="AN547" s="306"/>
      <c r="AO547" s="307"/>
      <c r="AP547" s="308"/>
      <c r="AS547" s="304"/>
      <c r="AW547" s="305"/>
      <c r="AX547" s="306"/>
      <c r="AY547" s="306"/>
      <c r="AZ547" s="307"/>
      <c r="BA547" s="306"/>
      <c r="BB547" s="306"/>
      <c r="BC547" s="307"/>
      <c r="BD547" s="308"/>
      <c r="BG547" s="304"/>
      <c r="BK547" s="305"/>
      <c r="BL547" s="306"/>
      <c r="BM547" s="306"/>
      <c r="BN547" s="307"/>
      <c r="BO547" s="306"/>
      <c r="BP547" s="306"/>
      <c r="BQ547" s="307"/>
      <c r="BR547" s="308"/>
      <c r="BU547" s="304"/>
      <c r="BY547" s="305"/>
      <c r="BZ547" s="306"/>
      <c r="CA547" s="306"/>
      <c r="CB547" s="307"/>
      <c r="CC547" s="306"/>
      <c r="CD547" s="306"/>
      <c r="CE547" s="307"/>
      <c r="CF547" s="308"/>
      <c r="CI547" s="304"/>
      <c r="CM547" s="305"/>
      <c r="CN547" s="306"/>
      <c r="CO547" s="306"/>
      <c r="CP547" s="307"/>
      <c r="CQ547" s="306"/>
      <c r="CR547" s="306"/>
      <c r="CS547" s="307"/>
      <c r="CT547" s="308"/>
      <c r="CW547" s="304"/>
      <c r="DA547" s="305"/>
      <c r="DB547" s="306"/>
      <c r="DC547" s="306"/>
      <c r="DD547" s="307"/>
      <c r="DE547" s="306"/>
      <c r="DF547" s="306"/>
      <c r="DG547" s="307"/>
      <c r="DH547" s="308"/>
      <c r="DK547" s="304"/>
      <c r="DO547" s="305"/>
      <c r="DP547" s="306"/>
      <c r="DQ547" s="306"/>
      <c r="DR547" s="307"/>
      <c r="DS547" s="306"/>
      <c r="DT547" s="306"/>
      <c r="DU547" s="307"/>
      <c r="DV547" s="308"/>
      <c r="DY547" s="304"/>
      <c r="EC547" s="305"/>
      <c r="ED547" s="306"/>
      <c r="EE547" s="306"/>
      <c r="EF547" s="307"/>
      <c r="EG547" s="306"/>
      <c r="EH547" s="306"/>
      <c r="EI547" s="307"/>
      <c r="EJ547" s="308"/>
      <c r="EM547" s="304"/>
      <c r="EQ547" s="305"/>
      <c r="ER547" s="306"/>
      <c r="ES547" s="306"/>
      <c r="ET547" s="307"/>
      <c r="EU547" s="306"/>
      <c r="EV547" s="306"/>
      <c r="EW547" s="307"/>
      <c r="EX547" s="308"/>
      <c r="FA547" s="304"/>
      <c r="FE547" s="305"/>
      <c r="FF547" s="306"/>
      <c r="FG547" s="306"/>
      <c r="FH547" s="307"/>
      <c r="FI547" s="306"/>
      <c r="FJ547" s="306"/>
      <c r="FK547" s="307"/>
      <c r="FL547" s="308"/>
      <c r="FO547" s="304"/>
      <c r="FS547" s="305"/>
      <c r="FT547" s="306"/>
      <c r="FU547" s="306"/>
      <c r="FV547" s="307"/>
      <c r="FW547" s="306"/>
      <c r="FX547" s="306"/>
      <c r="FY547" s="307"/>
      <c r="FZ547" s="308"/>
      <c r="GC547" s="304"/>
      <c r="GG547" s="305"/>
      <c r="GH547" s="306"/>
      <c r="GI547" s="306"/>
      <c r="GJ547" s="307"/>
      <c r="GK547" s="306"/>
      <c r="GL547" s="306"/>
      <c r="GM547" s="307"/>
      <c r="GN547" s="308"/>
      <c r="GQ547" s="304"/>
      <c r="GU547" s="305"/>
      <c r="GV547" s="306"/>
      <c r="GW547" s="306"/>
      <c r="GX547" s="307"/>
      <c r="GY547" s="306"/>
      <c r="GZ547" s="306"/>
      <c r="HA547" s="307"/>
      <c r="HB547" s="308"/>
      <c r="HE547" s="304"/>
      <c r="HI547" s="305"/>
      <c r="HJ547" s="306"/>
      <c r="HK547" s="306"/>
      <c r="HL547" s="307"/>
      <c r="HM547" s="306"/>
      <c r="HN547" s="306"/>
      <c r="HO547" s="307"/>
      <c r="HP547" s="308"/>
      <c r="HS547" s="304"/>
      <c r="HW547" s="305"/>
      <c r="HX547" s="306"/>
      <c r="HY547" s="306"/>
      <c r="HZ547" s="307"/>
      <c r="IA547" s="306"/>
      <c r="IB547" s="306"/>
      <c r="IC547" s="307"/>
      <c r="ID547" s="308"/>
      <c r="IG547" s="304"/>
      <c r="IK547" s="305"/>
      <c r="IL547" s="306"/>
      <c r="IM547" s="306"/>
      <c r="IN547" s="307"/>
      <c r="IO547" s="306"/>
      <c r="IP547" s="306"/>
      <c r="IQ547" s="307"/>
      <c r="IR547" s="308"/>
      <c r="IU547" s="304"/>
    </row>
    <row r="548" spans="1:256" s="167" customFormat="1" ht="22.5" customHeight="1">
      <c r="A548" s="29" t="s">
        <v>16</v>
      </c>
      <c r="B548" s="117" t="s">
        <v>501</v>
      </c>
      <c r="C548" s="327" t="s">
        <v>545</v>
      </c>
      <c r="D548" s="328"/>
      <c r="E548" s="329"/>
      <c r="F548" s="330" t="s">
        <v>52</v>
      </c>
      <c r="G548" s="330">
        <v>20</v>
      </c>
      <c r="H548" s="331"/>
      <c r="I548" s="25">
        <v>8</v>
      </c>
      <c r="J548" s="26">
        <f aca="true" t="shared" si="56" ref="J548:J563">H548+((H548*I548)/100)</f>
        <v>0</v>
      </c>
      <c r="K548" s="27">
        <f aca="true" t="shared" si="57" ref="K548:K563">G548*H548</f>
        <v>0</v>
      </c>
      <c r="L548" s="27">
        <f aca="true" t="shared" si="58" ref="L548:L563">(J548-H548)*G548</f>
        <v>0</v>
      </c>
      <c r="M548" s="27">
        <f aca="true" t="shared" si="59" ref="M548:M563">J548*G548</f>
        <v>0</v>
      </c>
      <c r="N548" s="329"/>
      <c r="O548" s="161"/>
      <c r="P548" s="311"/>
      <c r="Q548" s="332"/>
      <c r="R548" s="333"/>
      <c r="S548" s="334"/>
      <c r="T548" s="335"/>
      <c r="U548" s="335"/>
      <c r="V548" s="336"/>
      <c r="W548" s="165"/>
      <c r="X548" s="166"/>
      <c r="AB548" s="334"/>
      <c r="AC548" s="161"/>
      <c r="AD548" s="311"/>
      <c r="AE548" s="332"/>
      <c r="AF548" s="333"/>
      <c r="AG548" s="334"/>
      <c r="AH548" s="335"/>
      <c r="AI548" s="335"/>
      <c r="AJ548" s="336"/>
      <c r="AK548" s="165"/>
      <c r="AL548" s="166"/>
      <c r="AP548" s="334"/>
      <c r="AQ548" s="161"/>
      <c r="AR548" s="311"/>
      <c r="AS548" s="332"/>
      <c r="AT548" s="333"/>
      <c r="AU548" s="334"/>
      <c r="AV548" s="335"/>
      <c r="AW548" s="335"/>
      <c r="AX548" s="336"/>
      <c r="AY548" s="165"/>
      <c r="AZ548" s="166"/>
      <c r="BD548" s="334"/>
      <c r="BE548" s="161"/>
      <c r="BF548" s="311"/>
      <c r="BG548" s="332"/>
      <c r="BH548" s="333"/>
      <c r="BI548" s="334"/>
      <c r="BJ548" s="335"/>
      <c r="BK548" s="335"/>
      <c r="BL548" s="336"/>
      <c r="BM548" s="165"/>
      <c r="BN548" s="166"/>
      <c r="BR548" s="334"/>
      <c r="BS548" s="161"/>
      <c r="BT548" s="311"/>
      <c r="BU548" s="332"/>
      <c r="BV548" s="333"/>
      <c r="BW548" s="334"/>
      <c r="BX548" s="335"/>
      <c r="BY548" s="335"/>
      <c r="BZ548" s="336"/>
      <c r="CA548" s="165"/>
      <c r="CB548" s="166"/>
      <c r="CF548" s="334"/>
      <c r="CG548" s="161"/>
      <c r="CH548" s="311"/>
      <c r="CI548" s="332"/>
      <c r="CJ548" s="333"/>
      <c r="CK548" s="334"/>
      <c r="CL548" s="335"/>
      <c r="CM548" s="335"/>
      <c r="CN548" s="336"/>
      <c r="CO548" s="165"/>
      <c r="CP548" s="166"/>
      <c r="CT548" s="334"/>
      <c r="CU548" s="161"/>
      <c r="CV548" s="311"/>
      <c r="CW548" s="332"/>
      <c r="CX548" s="333"/>
      <c r="CY548" s="334"/>
      <c r="CZ548" s="335"/>
      <c r="DA548" s="335"/>
      <c r="DB548" s="336"/>
      <c r="DC548" s="165"/>
      <c r="DD548" s="166"/>
      <c r="DH548" s="334"/>
      <c r="DI548" s="161"/>
      <c r="DJ548" s="311"/>
      <c r="DK548" s="332"/>
      <c r="DL548" s="333"/>
      <c r="DM548" s="334"/>
      <c r="DN548" s="335"/>
      <c r="DO548" s="335"/>
      <c r="DP548" s="336"/>
      <c r="DQ548" s="165"/>
      <c r="DR548" s="166"/>
      <c r="DV548" s="334"/>
      <c r="DW548" s="161"/>
      <c r="DX548" s="311"/>
      <c r="DY548" s="332"/>
      <c r="DZ548" s="333"/>
      <c r="EA548" s="334"/>
      <c r="EB548" s="335"/>
      <c r="EC548" s="335"/>
      <c r="ED548" s="336"/>
      <c r="EE548" s="165"/>
      <c r="EF548" s="166"/>
      <c r="EJ548" s="334"/>
      <c r="EK548" s="161"/>
      <c r="EL548" s="311"/>
      <c r="EM548" s="332"/>
      <c r="EN548" s="333"/>
      <c r="EO548" s="334"/>
      <c r="EP548" s="335"/>
      <c r="EQ548" s="335"/>
      <c r="ER548" s="336"/>
      <c r="ES548" s="165"/>
      <c r="ET548" s="166"/>
      <c r="EX548" s="334"/>
      <c r="EY548" s="161"/>
      <c r="EZ548" s="311"/>
      <c r="FA548" s="332"/>
      <c r="FB548" s="333"/>
      <c r="FC548" s="334"/>
      <c r="FD548" s="335"/>
      <c r="FE548" s="335"/>
      <c r="FF548" s="336"/>
      <c r="FG548" s="165"/>
      <c r="FH548" s="166"/>
      <c r="FL548" s="334"/>
      <c r="FM548" s="161"/>
      <c r="FN548" s="311"/>
      <c r="FO548" s="332"/>
      <c r="FP548" s="333"/>
      <c r="FQ548" s="334"/>
      <c r="FR548" s="335"/>
      <c r="FS548" s="335"/>
      <c r="FT548" s="336"/>
      <c r="FU548" s="165"/>
      <c r="FV548" s="166"/>
      <c r="FZ548" s="334"/>
      <c r="GA548" s="161"/>
      <c r="GB548" s="311"/>
      <c r="GC548" s="332"/>
      <c r="GD548" s="333"/>
      <c r="GE548" s="334"/>
      <c r="GF548" s="335"/>
      <c r="GG548" s="335"/>
      <c r="GH548" s="336"/>
      <c r="GI548" s="165"/>
      <c r="GJ548" s="166"/>
      <c r="GN548" s="334"/>
      <c r="GO548" s="161"/>
      <c r="GP548" s="311"/>
      <c r="GQ548" s="332"/>
      <c r="GR548" s="333"/>
      <c r="GS548" s="334"/>
      <c r="GT548" s="335"/>
      <c r="GU548" s="335"/>
      <c r="GV548" s="336"/>
      <c r="GW548" s="165"/>
      <c r="GX548" s="166"/>
      <c r="HB548" s="334"/>
      <c r="HC548" s="161"/>
      <c r="HD548" s="311"/>
      <c r="HE548" s="332"/>
      <c r="HF548" s="333"/>
      <c r="HG548" s="334"/>
      <c r="HH548" s="335"/>
      <c r="HI548" s="335"/>
      <c r="HJ548" s="336"/>
      <c r="HK548" s="165"/>
      <c r="HL548" s="166"/>
      <c r="HP548" s="334"/>
      <c r="HQ548" s="161"/>
      <c r="HR548" s="311"/>
      <c r="HS548" s="332"/>
      <c r="HT548" s="333"/>
      <c r="HU548" s="334"/>
      <c r="HV548" s="335"/>
      <c r="HW548" s="335"/>
      <c r="HX548" s="336"/>
      <c r="HY548" s="165"/>
      <c r="HZ548" s="166"/>
      <c r="ID548" s="334"/>
      <c r="IE548" s="161"/>
      <c r="IF548" s="311"/>
      <c r="IG548" s="332"/>
      <c r="IH548" s="333"/>
      <c r="II548" s="334"/>
      <c r="IJ548" s="335"/>
      <c r="IK548" s="335"/>
      <c r="IL548" s="336"/>
      <c r="IM548" s="165"/>
      <c r="IN548" s="166"/>
      <c r="IR548" s="334"/>
      <c r="IS548" s="161"/>
      <c r="IT548" s="311"/>
      <c r="IU548" s="332"/>
      <c r="IV548" s="333"/>
    </row>
    <row r="549" spans="1:256" s="167" customFormat="1" ht="12.75" customHeight="1">
      <c r="A549" s="29" t="s">
        <v>20</v>
      </c>
      <c r="B549" s="309" t="s">
        <v>483</v>
      </c>
      <c r="C549" s="327" t="s">
        <v>546</v>
      </c>
      <c r="D549" s="337"/>
      <c r="E549" s="328"/>
      <c r="F549" s="330" t="s">
        <v>52</v>
      </c>
      <c r="G549" s="330">
        <v>20</v>
      </c>
      <c r="H549" s="331"/>
      <c r="I549" s="25">
        <v>8</v>
      </c>
      <c r="J549" s="26">
        <f t="shared" si="56"/>
        <v>0</v>
      </c>
      <c r="K549" s="27">
        <f t="shared" si="57"/>
        <v>0</v>
      </c>
      <c r="L549" s="27">
        <f t="shared" si="58"/>
        <v>0</v>
      </c>
      <c r="M549" s="27">
        <f t="shared" si="59"/>
        <v>0</v>
      </c>
      <c r="N549" s="329"/>
      <c r="O549" s="161"/>
      <c r="P549" s="311"/>
      <c r="Q549" s="332"/>
      <c r="R549" s="334"/>
      <c r="S549" s="333"/>
      <c r="T549" s="335"/>
      <c r="U549" s="335"/>
      <c r="V549" s="336"/>
      <c r="W549" s="165"/>
      <c r="X549" s="166"/>
      <c r="AB549" s="334"/>
      <c r="AC549" s="161"/>
      <c r="AD549" s="311"/>
      <c r="AE549" s="332"/>
      <c r="AF549" s="334"/>
      <c r="AG549" s="333"/>
      <c r="AH549" s="335"/>
      <c r="AI549" s="335"/>
      <c r="AJ549" s="336"/>
      <c r="AK549" s="165"/>
      <c r="AL549" s="166"/>
      <c r="AP549" s="334"/>
      <c r="AQ549" s="161"/>
      <c r="AR549" s="311"/>
      <c r="AS549" s="332"/>
      <c r="AT549" s="334"/>
      <c r="AU549" s="333"/>
      <c r="AV549" s="335"/>
      <c r="AW549" s="335"/>
      <c r="AX549" s="336"/>
      <c r="AY549" s="165"/>
      <c r="AZ549" s="166"/>
      <c r="BD549" s="334"/>
      <c r="BE549" s="161"/>
      <c r="BF549" s="311"/>
      <c r="BG549" s="332"/>
      <c r="BH549" s="334"/>
      <c r="BI549" s="333"/>
      <c r="BJ549" s="335"/>
      <c r="BK549" s="335"/>
      <c r="BL549" s="336"/>
      <c r="BM549" s="165"/>
      <c r="BN549" s="166"/>
      <c r="BR549" s="334"/>
      <c r="BS549" s="161"/>
      <c r="BT549" s="311"/>
      <c r="BU549" s="332"/>
      <c r="BV549" s="334"/>
      <c r="BW549" s="333"/>
      <c r="BX549" s="335"/>
      <c r="BY549" s="335"/>
      <c r="BZ549" s="336"/>
      <c r="CA549" s="165"/>
      <c r="CB549" s="166"/>
      <c r="CF549" s="334"/>
      <c r="CG549" s="161"/>
      <c r="CH549" s="311"/>
      <c r="CI549" s="332"/>
      <c r="CJ549" s="334"/>
      <c r="CK549" s="333"/>
      <c r="CL549" s="335"/>
      <c r="CM549" s="335"/>
      <c r="CN549" s="336"/>
      <c r="CO549" s="165"/>
      <c r="CP549" s="166"/>
      <c r="CT549" s="334"/>
      <c r="CU549" s="161"/>
      <c r="CV549" s="311"/>
      <c r="CW549" s="332"/>
      <c r="CX549" s="334"/>
      <c r="CY549" s="333"/>
      <c r="CZ549" s="335"/>
      <c r="DA549" s="335"/>
      <c r="DB549" s="336"/>
      <c r="DC549" s="165"/>
      <c r="DD549" s="166"/>
      <c r="DH549" s="334"/>
      <c r="DI549" s="161"/>
      <c r="DJ549" s="311"/>
      <c r="DK549" s="332"/>
      <c r="DL549" s="334"/>
      <c r="DM549" s="333"/>
      <c r="DN549" s="335"/>
      <c r="DO549" s="335"/>
      <c r="DP549" s="336"/>
      <c r="DQ549" s="165"/>
      <c r="DR549" s="166"/>
      <c r="DV549" s="334"/>
      <c r="DW549" s="161"/>
      <c r="DX549" s="311"/>
      <c r="DY549" s="332"/>
      <c r="DZ549" s="334"/>
      <c r="EA549" s="333"/>
      <c r="EB549" s="335"/>
      <c r="EC549" s="335"/>
      <c r="ED549" s="336"/>
      <c r="EE549" s="165"/>
      <c r="EF549" s="166"/>
      <c r="EJ549" s="334"/>
      <c r="EK549" s="161"/>
      <c r="EL549" s="311"/>
      <c r="EM549" s="332"/>
      <c r="EN549" s="334"/>
      <c r="EO549" s="333"/>
      <c r="EP549" s="335"/>
      <c r="EQ549" s="335"/>
      <c r="ER549" s="336"/>
      <c r="ES549" s="165"/>
      <c r="ET549" s="166"/>
      <c r="EX549" s="334"/>
      <c r="EY549" s="161"/>
      <c r="EZ549" s="311"/>
      <c r="FA549" s="332"/>
      <c r="FB549" s="334"/>
      <c r="FC549" s="333"/>
      <c r="FD549" s="335"/>
      <c r="FE549" s="335"/>
      <c r="FF549" s="336"/>
      <c r="FG549" s="165"/>
      <c r="FH549" s="166"/>
      <c r="FL549" s="334"/>
      <c r="FM549" s="161"/>
      <c r="FN549" s="311"/>
      <c r="FO549" s="332"/>
      <c r="FP549" s="334"/>
      <c r="FQ549" s="333"/>
      <c r="FR549" s="335"/>
      <c r="FS549" s="335"/>
      <c r="FT549" s="336"/>
      <c r="FU549" s="165"/>
      <c r="FV549" s="166"/>
      <c r="FZ549" s="334"/>
      <c r="GA549" s="161"/>
      <c r="GB549" s="311"/>
      <c r="GC549" s="332"/>
      <c r="GD549" s="334"/>
      <c r="GE549" s="333"/>
      <c r="GF549" s="335"/>
      <c r="GG549" s="335"/>
      <c r="GH549" s="336"/>
      <c r="GI549" s="165"/>
      <c r="GJ549" s="166"/>
      <c r="GN549" s="334"/>
      <c r="GO549" s="161"/>
      <c r="GP549" s="311"/>
      <c r="GQ549" s="332"/>
      <c r="GR549" s="334"/>
      <c r="GS549" s="333"/>
      <c r="GT549" s="335"/>
      <c r="GU549" s="335"/>
      <c r="GV549" s="336"/>
      <c r="GW549" s="165"/>
      <c r="GX549" s="166"/>
      <c r="HB549" s="334"/>
      <c r="HC549" s="161"/>
      <c r="HD549" s="311"/>
      <c r="HE549" s="332"/>
      <c r="HF549" s="334"/>
      <c r="HG549" s="333"/>
      <c r="HH549" s="335"/>
      <c r="HI549" s="335"/>
      <c r="HJ549" s="336"/>
      <c r="HK549" s="165"/>
      <c r="HL549" s="166"/>
      <c r="HP549" s="334"/>
      <c r="HQ549" s="161"/>
      <c r="HR549" s="311"/>
      <c r="HS549" s="332"/>
      <c r="HT549" s="334"/>
      <c r="HU549" s="333"/>
      <c r="HV549" s="335"/>
      <c r="HW549" s="335"/>
      <c r="HX549" s="336"/>
      <c r="HY549" s="165"/>
      <c r="HZ549" s="166"/>
      <c r="ID549" s="334"/>
      <c r="IE549" s="161"/>
      <c r="IF549" s="311"/>
      <c r="IG549" s="332"/>
      <c r="IH549" s="334"/>
      <c r="II549" s="333"/>
      <c r="IJ549" s="335"/>
      <c r="IK549" s="335"/>
      <c r="IL549" s="336"/>
      <c r="IM549" s="165"/>
      <c r="IN549" s="166"/>
      <c r="IR549" s="334"/>
      <c r="IS549" s="161"/>
      <c r="IT549" s="311"/>
      <c r="IU549" s="332"/>
      <c r="IV549" s="334"/>
    </row>
    <row r="550" spans="1:255" s="334" customFormat="1" ht="83.25" customHeight="1">
      <c r="A550" s="29" t="s">
        <v>22</v>
      </c>
      <c r="B550" s="309"/>
      <c r="C550" s="338" t="s">
        <v>547</v>
      </c>
      <c r="D550" s="337"/>
      <c r="E550" s="329"/>
      <c r="F550" s="330" t="s">
        <v>52</v>
      </c>
      <c r="G550" s="330">
        <v>24</v>
      </c>
      <c r="H550" s="331"/>
      <c r="I550" s="25">
        <v>8</v>
      </c>
      <c r="J550" s="26">
        <f t="shared" si="56"/>
        <v>0</v>
      </c>
      <c r="K550" s="27">
        <f t="shared" si="57"/>
        <v>0</v>
      </c>
      <c r="L550" s="27">
        <f t="shared" si="58"/>
        <v>0</v>
      </c>
      <c r="M550" s="27">
        <f t="shared" si="59"/>
        <v>0</v>
      </c>
      <c r="N550" s="329"/>
      <c r="O550" s="161"/>
      <c r="P550" s="311"/>
      <c r="Q550" s="339"/>
      <c r="T550" s="335"/>
      <c r="U550" s="335"/>
      <c r="V550" s="336"/>
      <c r="W550" s="165"/>
      <c r="X550" s="166"/>
      <c r="Y550" s="167"/>
      <c r="Z550" s="167"/>
      <c r="AA550" s="167"/>
      <c r="AC550" s="161"/>
      <c r="AD550" s="311"/>
      <c r="AE550" s="339"/>
      <c r="AH550" s="335"/>
      <c r="AI550" s="335"/>
      <c r="AJ550" s="336"/>
      <c r="AK550" s="165"/>
      <c r="AL550" s="166"/>
      <c r="AM550" s="167"/>
      <c r="AN550" s="167"/>
      <c r="AO550" s="167"/>
      <c r="AQ550" s="161"/>
      <c r="AR550" s="311"/>
      <c r="AS550" s="339"/>
      <c r="AV550" s="335"/>
      <c r="AW550" s="335"/>
      <c r="AX550" s="336"/>
      <c r="AY550" s="165"/>
      <c r="AZ550" s="166"/>
      <c r="BA550" s="167"/>
      <c r="BB550" s="167"/>
      <c r="BC550" s="167"/>
      <c r="BE550" s="161"/>
      <c r="BF550" s="311"/>
      <c r="BG550" s="339"/>
      <c r="BJ550" s="335"/>
      <c r="BK550" s="335"/>
      <c r="BL550" s="336"/>
      <c r="BM550" s="165"/>
      <c r="BN550" s="166"/>
      <c r="BO550" s="167"/>
      <c r="BP550" s="167"/>
      <c r="BQ550" s="167"/>
      <c r="BS550" s="161"/>
      <c r="BT550" s="311"/>
      <c r="BU550" s="339"/>
      <c r="BX550" s="335"/>
      <c r="BY550" s="335"/>
      <c r="BZ550" s="336"/>
      <c r="CA550" s="165"/>
      <c r="CB550" s="166"/>
      <c r="CC550" s="167"/>
      <c r="CD550" s="167"/>
      <c r="CE550" s="167"/>
      <c r="CG550" s="161"/>
      <c r="CH550" s="311"/>
      <c r="CI550" s="339"/>
      <c r="CL550" s="335"/>
      <c r="CM550" s="335"/>
      <c r="CN550" s="336"/>
      <c r="CO550" s="165"/>
      <c r="CP550" s="166"/>
      <c r="CQ550" s="167"/>
      <c r="CR550" s="167"/>
      <c r="CS550" s="167"/>
      <c r="CU550" s="161"/>
      <c r="CV550" s="311"/>
      <c r="CW550" s="339"/>
      <c r="CZ550" s="335"/>
      <c r="DA550" s="335"/>
      <c r="DB550" s="336"/>
      <c r="DC550" s="165"/>
      <c r="DD550" s="166"/>
      <c r="DE550" s="167"/>
      <c r="DF550" s="167"/>
      <c r="DG550" s="167"/>
      <c r="DI550" s="161"/>
      <c r="DJ550" s="311"/>
      <c r="DK550" s="339"/>
      <c r="DN550" s="335"/>
      <c r="DO550" s="335"/>
      <c r="DP550" s="336"/>
      <c r="DQ550" s="165"/>
      <c r="DR550" s="166"/>
      <c r="DS550" s="167"/>
      <c r="DT550" s="167"/>
      <c r="DU550" s="167"/>
      <c r="DW550" s="161"/>
      <c r="DX550" s="311"/>
      <c r="DY550" s="339"/>
      <c r="EB550" s="335"/>
      <c r="EC550" s="335"/>
      <c r="ED550" s="336"/>
      <c r="EE550" s="165"/>
      <c r="EF550" s="166"/>
      <c r="EG550" s="167"/>
      <c r="EH550" s="167"/>
      <c r="EI550" s="167"/>
      <c r="EK550" s="161"/>
      <c r="EL550" s="311"/>
      <c r="EM550" s="339"/>
      <c r="EP550" s="335"/>
      <c r="EQ550" s="335"/>
      <c r="ER550" s="336"/>
      <c r="ES550" s="165"/>
      <c r="ET550" s="166"/>
      <c r="EU550" s="167"/>
      <c r="EV550" s="167"/>
      <c r="EW550" s="167"/>
      <c r="EY550" s="161"/>
      <c r="EZ550" s="311"/>
      <c r="FA550" s="339"/>
      <c r="FD550" s="335"/>
      <c r="FE550" s="335"/>
      <c r="FF550" s="336"/>
      <c r="FG550" s="165"/>
      <c r="FH550" s="166"/>
      <c r="FI550" s="167"/>
      <c r="FJ550" s="167"/>
      <c r="FK550" s="167"/>
      <c r="FM550" s="161"/>
      <c r="FN550" s="311"/>
      <c r="FO550" s="339"/>
      <c r="FR550" s="335"/>
      <c r="FS550" s="335"/>
      <c r="FT550" s="336"/>
      <c r="FU550" s="165"/>
      <c r="FV550" s="166"/>
      <c r="FW550" s="167"/>
      <c r="FX550" s="167"/>
      <c r="FY550" s="167"/>
      <c r="GA550" s="161"/>
      <c r="GB550" s="311"/>
      <c r="GC550" s="339"/>
      <c r="GF550" s="335"/>
      <c r="GG550" s="335"/>
      <c r="GH550" s="336"/>
      <c r="GI550" s="165"/>
      <c r="GJ550" s="166"/>
      <c r="GK550" s="167"/>
      <c r="GL550" s="167"/>
      <c r="GM550" s="167"/>
      <c r="GO550" s="161"/>
      <c r="GP550" s="311"/>
      <c r="GQ550" s="339"/>
      <c r="GT550" s="335"/>
      <c r="GU550" s="335"/>
      <c r="GV550" s="336"/>
      <c r="GW550" s="165"/>
      <c r="GX550" s="166"/>
      <c r="GY550" s="167"/>
      <c r="GZ550" s="167"/>
      <c r="HA550" s="167"/>
      <c r="HC550" s="161"/>
      <c r="HD550" s="311"/>
      <c r="HE550" s="339"/>
      <c r="HH550" s="335"/>
      <c r="HI550" s="335"/>
      <c r="HJ550" s="336"/>
      <c r="HK550" s="165"/>
      <c r="HL550" s="166"/>
      <c r="HM550" s="167"/>
      <c r="HN550" s="167"/>
      <c r="HO550" s="167"/>
      <c r="HQ550" s="161"/>
      <c r="HR550" s="311"/>
      <c r="HS550" s="339"/>
      <c r="HV550" s="335"/>
      <c r="HW550" s="335"/>
      <c r="HX550" s="336"/>
      <c r="HY550" s="165"/>
      <c r="HZ550" s="166"/>
      <c r="IA550" s="167"/>
      <c r="IB550" s="167"/>
      <c r="IC550" s="167"/>
      <c r="IE550" s="161"/>
      <c r="IF550" s="311"/>
      <c r="IG550" s="339"/>
      <c r="IJ550" s="335"/>
      <c r="IK550" s="335"/>
      <c r="IL550" s="336"/>
      <c r="IM550" s="165"/>
      <c r="IN550" s="166"/>
      <c r="IO550" s="167"/>
      <c r="IP550" s="167"/>
      <c r="IQ550" s="167"/>
      <c r="IS550" s="161"/>
      <c r="IT550" s="311"/>
      <c r="IU550" s="339"/>
    </row>
    <row r="551" spans="1:255" s="346" customFormat="1" ht="108" customHeight="1">
      <c r="A551" s="340" t="s">
        <v>25</v>
      </c>
      <c r="B551" s="309"/>
      <c r="C551" s="338" t="s">
        <v>548</v>
      </c>
      <c r="D551" s="341"/>
      <c r="E551" s="342"/>
      <c r="F551" s="331" t="s">
        <v>52</v>
      </c>
      <c r="G551" s="331">
        <v>15</v>
      </c>
      <c r="H551" s="331"/>
      <c r="I551" s="264">
        <v>8</v>
      </c>
      <c r="J551" s="343">
        <f t="shared" si="56"/>
        <v>0</v>
      </c>
      <c r="K551" s="344">
        <f t="shared" si="57"/>
        <v>0</v>
      </c>
      <c r="L551" s="344">
        <f t="shared" si="58"/>
        <v>0</v>
      </c>
      <c r="M551" s="344">
        <f t="shared" si="59"/>
        <v>0</v>
      </c>
      <c r="N551" s="342"/>
      <c r="O551" s="345"/>
      <c r="P551" s="311"/>
      <c r="Q551" s="339"/>
      <c r="T551" s="336"/>
      <c r="U551" s="347"/>
      <c r="V551" s="336"/>
      <c r="W551" s="348"/>
      <c r="X551" s="349"/>
      <c r="Y551" s="350"/>
      <c r="Z551" s="350"/>
      <c r="AA551" s="350"/>
      <c r="AC551" s="345"/>
      <c r="AD551" s="311"/>
      <c r="AE551" s="339"/>
      <c r="AH551" s="336"/>
      <c r="AI551" s="347"/>
      <c r="AJ551" s="336"/>
      <c r="AK551" s="348"/>
      <c r="AL551" s="349"/>
      <c r="AM551" s="350"/>
      <c r="AN551" s="350"/>
      <c r="AO551" s="350"/>
      <c r="AQ551" s="345"/>
      <c r="AR551" s="311"/>
      <c r="AS551" s="339"/>
      <c r="AV551" s="336"/>
      <c r="AW551" s="347"/>
      <c r="AX551" s="336"/>
      <c r="AY551" s="348"/>
      <c r="AZ551" s="349"/>
      <c r="BA551" s="350"/>
      <c r="BB551" s="350"/>
      <c r="BC551" s="350"/>
      <c r="BE551" s="345"/>
      <c r="BF551" s="311"/>
      <c r="BG551" s="339"/>
      <c r="BJ551" s="336"/>
      <c r="BK551" s="347"/>
      <c r="BL551" s="336"/>
      <c r="BM551" s="348"/>
      <c r="BN551" s="349"/>
      <c r="BO551" s="350"/>
      <c r="BP551" s="350"/>
      <c r="BQ551" s="350"/>
      <c r="BS551" s="345"/>
      <c r="BT551" s="311"/>
      <c r="BU551" s="339"/>
      <c r="BX551" s="336"/>
      <c r="BY551" s="347"/>
      <c r="BZ551" s="336"/>
      <c r="CA551" s="348"/>
      <c r="CB551" s="349"/>
      <c r="CC551" s="350"/>
      <c r="CD551" s="350"/>
      <c r="CE551" s="350"/>
      <c r="CG551" s="345"/>
      <c r="CH551" s="311"/>
      <c r="CI551" s="339"/>
      <c r="CL551" s="336"/>
      <c r="CM551" s="347"/>
      <c r="CN551" s="336"/>
      <c r="CO551" s="348"/>
      <c r="CP551" s="349"/>
      <c r="CQ551" s="350"/>
      <c r="CR551" s="350"/>
      <c r="CS551" s="350"/>
      <c r="CU551" s="345"/>
      <c r="CV551" s="311"/>
      <c r="CW551" s="339"/>
      <c r="CZ551" s="336"/>
      <c r="DA551" s="347"/>
      <c r="DB551" s="336"/>
      <c r="DC551" s="348"/>
      <c r="DD551" s="349"/>
      <c r="DE551" s="350"/>
      <c r="DF551" s="350"/>
      <c r="DG551" s="350"/>
      <c r="DI551" s="345"/>
      <c r="DJ551" s="311"/>
      <c r="DK551" s="339"/>
      <c r="DN551" s="336"/>
      <c r="DO551" s="347"/>
      <c r="DP551" s="336"/>
      <c r="DQ551" s="348"/>
      <c r="DR551" s="349"/>
      <c r="DS551" s="350"/>
      <c r="DT551" s="350"/>
      <c r="DU551" s="350"/>
      <c r="DW551" s="345"/>
      <c r="DX551" s="311"/>
      <c r="DY551" s="339"/>
      <c r="EB551" s="336"/>
      <c r="EC551" s="347"/>
      <c r="ED551" s="336"/>
      <c r="EE551" s="348"/>
      <c r="EF551" s="349"/>
      <c r="EG551" s="350"/>
      <c r="EH551" s="350"/>
      <c r="EI551" s="350"/>
      <c r="EK551" s="345"/>
      <c r="EL551" s="311"/>
      <c r="EM551" s="339"/>
      <c r="EP551" s="336"/>
      <c r="EQ551" s="347"/>
      <c r="ER551" s="336"/>
      <c r="ES551" s="348"/>
      <c r="ET551" s="349"/>
      <c r="EU551" s="350"/>
      <c r="EV551" s="350"/>
      <c r="EW551" s="350"/>
      <c r="EY551" s="345"/>
      <c r="EZ551" s="311"/>
      <c r="FA551" s="339"/>
      <c r="FD551" s="336"/>
      <c r="FE551" s="347"/>
      <c r="FF551" s="336"/>
      <c r="FG551" s="348"/>
      <c r="FH551" s="349"/>
      <c r="FI551" s="350"/>
      <c r="FJ551" s="350"/>
      <c r="FK551" s="350"/>
      <c r="FM551" s="345"/>
      <c r="FN551" s="311"/>
      <c r="FO551" s="339"/>
      <c r="FR551" s="336"/>
      <c r="FS551" s="347"/>
      <c r="FT551" s="336"/>
      <c r="FU551" s="348"/>
      <c r="FV551" s="349"/>
      <c r="FW551" s="350"/>
      <c r="FX551" s="350"/>
      <c r="FY551" s="350"/>
      <c r="GA551" s="345"/>
      <c r="GB551" s="311"/>
      <c r="GC551" s="339"/>
      <c r="GF551" s="336"/>
      <c r="GG551" s="347"/>
      <c r="GH551" s="336"/>
      <c r="GI551" s="348"/>
      <c r="GJ551" s="349"/>
      <c r="GK551" s="350"/>
      <c r="GL551" s="350"/>
      <c r="GM551" s="350"/>
      <c r="GO551" s="345"/>
      <c r="GP551" s="311"/>
      <c r="GQ551" s="339"/>
      <c r="GT551" s="336"/>
      <c r="GU551" s="347"/>
      <c r="GV551" s="336"/>
      <c r="GW551" s="348"/>
      <c r="GX551" s="349"/>
      <c r="GY551" s="350"/>
      <c r="GZ551" s="350"/>
      <c r="HA551" s="350"/>
      <c r="HC551" s="345"/>
      <c r="HD551" s="311"/>
      <c r="HE551" s="339"/>
      <c r="HH551" s="336"/>
      <c r="HI551" s="347"/>
      <c r="HJ551" s="336"/>
      <c r="HK551" s="348"/>
      <c r="HL551" s="349"/>
      <c r="HM551" s="350"/>
      <c r="HN551" s="350"/>
      <c r="HO551" s="350"/>
      <c r="HQ551" s="345"/>
      <c r="HR551" s="311"/>
      <c r="HS551" s="339"/>
      <c r="HV551" s="336"/>
      <c r="HW551" s="347"/>
      <c r="HX551" s="336"/>
      <c r="HY551" s="348"/>
      <c r="HZ551" s="349"/>
      <c r="IA551" s="350"/>
      <c r="IB551" s="350"/>
      <c r="IC551" s="350"/>
      <c r="IE551" s="345"/>
      <c r="IF551" s="311"/>
      <c r="IG551" s="339"/>
      <c r="IJ551" s="336"/>
      <c r="IK551" s="347"/>
      <c r="IL551" s="336"/>
      <c r="IM551" s="348"/>
      <c r="IN551" s="349"/>
      <c r="IO551" s="350"/>
      <c r="IP551" s="350"/>
      <c r="IQ551" s="350"/>
      <c r="IS551" s="345"/>
      <c r="IT551" s="311"/>
      <c r="IU551" s="339"/>
    </row>
    <row r="552" spans="1:255" s="346" customFormat="1" ht="54.75" customHeight="1">
      <c r="A552" s="340" t="s">
        <v>27</v>
      </c>
      <c r="B552" s="309"/>
      <c r="C552" s="351" t="s">
        <v>549</v>
      </c>
      <c r="D552" s="341"/>
      <c r="E552" s="342"/>
      <c r="F552" s="331" t="s">
        <v>52</v>
      </c>
      <c r="G552" s="331">
        <v>20</v>
      </c>
      <c r="H552" s="331"/>
      <c r="I552" s="264">
        <v>8</v>
      </c>
      <c r="J552" s="343">
        <f t="shared" si="56"/>
        <v>0</v>
      </c>
      <c r="K552" s="344">
        <f t="shared" si="57"/>
        <v>0</v>
      </c>
      <c r="L552" s="344">
        <f t="shared" si="58"/>
        <v>0</v>
      </c>
      <c r="M552" s="344">
        <f t="shared" si="59"/>
        <v>0</v>
      </c>
      <c r="N552" s="342"/>
      <c r="O552" s="345"/>
      <c r="P552" s="311"/>
      <c r="Q552" s="352"/>
      <c r="T552" s="336"/>
      <c r="U552" s="347"/>
      <c r="V552" s="336"/>
      <c r="W552" s="348"/>
      <c r="X552" s="349"/>
      <c r="Y552" s="350"/>
      <c r="Z552" s="350"/>
      <c r="AA552" s="350"/>
      <c r="AC552" s="345"/>
      <c r="AD552" s="311"/>
      <c r="AE552" s="352"/>
      <c r="AH552" s="336"/>
      <c r="AI552" s="347"/>
      <c r="AJ552" s="336"/>
      <c r="AK552" s="348"/>
      <c r="AL552" s="349"/>
      <c r="AM552" s="350"/>
      <c r="AN552" s="350"/>
      <c r="AO552" s="350"/>
      <c r="AQ552" s="345"/>
      <c r="AR552" s="311"/>
      <c r="AS552" s="352"/>
      <c r="AV552" s="336"/>
      <c r="AW552" s="347"/>
      <c r="AX552" s="336"/>
      <c r="AY552" s="348"/>
      <c r="AZ552" s="349"/>
      <c r="BA552" s="350"/>
      <c r="BB552" s="350"/>
      <c r="BC552" s="350"/>
      <c r="BE552" s="345"/>
      <c r="BF552" s="311"/>
      <c r="BG552" s="352"/>
      <c r="BJ552" s="336"/>
      <c r="BK552" s="347"/>
      <c r="BL552" s="336"/>
      <c r="BM552" s="348"/>
      <c r="BN552" s="349"/>
      <c r="BO552" s="350"/>
      <c r="BP552" s="350"/>
      <c r="BQ552" s="350"/>
      <c r="BS552" s="345"/>
      <c r="BT552" s="311"/>
      <c r="BU552" s="352"/>
      <c r="BX552" s="336"/>
      <c r="BY552" s="347"/>
      <c r="BZ552" s="336"/>
      <c r="CA552" s="348"/>
      <c r="CB552" s="349"/>
      <c r="CC552" s="350"/>
      <c r="CD552" s="350"/>
      <c r="CE552" s="350"/>
      <c r="CG552" s="345"/>
      <c r="CH552" s="311"/>
      <c r="CI552" s="352"/>
      <c r="CL552" s="336"/>
      <c r="CM552" s="347"/>
      <c r="CN552" s="336"/>
      <c r="CO552" s="348"/>
      <c r="CP552" s="349"/>
      <c r="CQ552" s="350"/>
      <c r="CR552" s="350"/>
      <c r="CS552" s="350"/>
      <c r="CU552" s="345"/>
      <c r="CV552" s="311"/>
      <c r="CW552" s="352"/>
      <c r="CZ552" s="336"/>
      <c r="DA552" s="347"/>
      <c r="DB552" s="336"/>
      <c r="DC552" s="348"/>
      <c r="DD552" s="349"/>
      <c r="DE552" s="350"/>
      <c r="DF552" s="350"/>
      <c r="DG552" s="350"/>
      <c r="DI552" s="345"/>
      <c r="DJ552" s="311"/>
      <c r="DK552" s="352"/>
      <c r="DN552" s="336"/>
      <c r="DO552" s="347"/>
      <c r="DP552" s="336"/>
      <c r="DQ552" s="348"/>
      <c r="DR552" s="349"/>
      <c r="DS552" s="350"/>
      <c r="DT552" s="350"/>
      <c r="DU552" s="350"/>
      <c r="DW552" s="345"/>
      <c r="DX552" s="311"/>
      <c r="DY552" s="352"/>
      <c r="EB552" s="336"/>
      <c r="EC552" s="347"/>
      <c r="ED552" s="336"/>
      <c r="EE552" s="348"/>
      <c r="EF552" s="349"/>
      <c r="EG552" s="350"/>
      <c r="EH552" s="350"/>
      <c r="EI552" s="350"/>
      <c r="EK552" s="345"/>
      <c r="EL552" s="311"/>
      <c r="EM552" s="352"/>
      <c r="EP552" s="336"/>
      <c r="EQ552" s="347"/>
      <c r="ER552" s="336"/>
      <c r="ES552" s="348"/>
      <c r="ET552" s="349"/>
      <c r="EU552" s="350"/>
      <c r="EV552" s="350"/>
      <c r="EW552" s="350"/>
      <c r="EY552" s="345"/>
      <c r="EZ552" s="311"/>
      <c r="FA552" s="352"/>
      <c r="FD552" s="336"/>
      <c r="FE552" s="347"/>
      <c r="FF552" s="336"/>
      <c r="FG552" s="348"/>
      <c r="FH552" s="349"/>
      <c r="FI552" s="350"/>
      <c r="FJ552" s="350"/>
      <c r="FK552" s="350"/>
      <c r="FM552" s="345"/>
      <c r="FN552" s="311"/>
      <c r="FO552" s="352"/>
      <c r="FR552" s="336"/>
      <c r="FS552" s="347"/>
      <c r="FT552" s="336"/>
      <c r="FU552" s="348"/>
      <c r="FV552" s="349"/>
      <c r="FW552" s="350"/>
      <c r="FX552" s="350"/>
      <c r="FY552" s="350"/>
      <c r="GA552" s="345"/>
      <c r="GB552" s="311"/>
      <c r="GC552" s="352"/>
      <c r="GF552" s="336"/>
      <c r="GG552" s="347"/>
      <c r="GH552" s="336"/>
      <c r="GI552" s="348"/>
      <c r="GJ552" s="349"/>
      <c r="GK552" s="350"/>
      <c r="GL552" s="350"/>
      <c r="GM552" s="350"/>
      <c r="GO552" s="345"/>
      <c r="GP552" s="311"/>
      <c r="GQ552" s="352"/>
      <c r="GT552" s="336"/>
      <c r="GU552" s="347"/>
      <c r="GV552" s="336"/>
      <c r="GW552" s="348"/>
      <c r="GX552" s="349"/>
      <c r="GY552" s="350"/>
      <c r="GZ552" s="350"/>
      <c r="HA552" s="350"/>
      <c r="HC552" s="345"/>
      <c r="HD552" s="311"/>
      <c r="HE552" s="352"/>
      <c r="HH552" s="336"/>
      <c r="HI552" s="347"/>
      <c r="HJ552" s="336"/>
      <c r="HK552" s="348"/>
      <c r="HL552" s="349"/>
      <c r="HM552" s="350"/>
      <c r="HN552" s="350"/>
      <c r="HO552" s="350"/>
      <c r="HQ552" s="345"/>
      <c r="HR552" s="311"/>
      <c r="HS552" s="352"/>
      <c r="HV552" s="336"/>
      <c r="HW552" s="347"/>
      <c r="HX552" s="336"/>
      <c r="HY552" s="348"/>
      <c r="HZ552" s="349"/>
      <c r="IA552" s="350"/>
      <c r="IB552" s="350"/>
      <c r="IC552" s="350"/>
      <c r="IE552" s="345"/>
      <c r="IF552" s="311"/>
      <c r="IG552" s="352"/>
      <c r="IJ552" s="336"/>
      <c r="IK552" s="347"/>
      <c r="IL552" s="336"/>
      <c r="IM552" s="348"/>
      <c r="IN552" s="349"/>
      <c r="IO552" s="350"/>
      <c r="IP552" s="350"/>
      <c r="IQ552" s="350"/>
      <c r="IS552" s="345"/>
      <c r="IT552" s="311"/>
      <c r="IU552" s="352"/>
    </row>
    <row r="553" spans="1:255" s="334" customFormat="1" ht="33.75" customHeight="1">
      <c r="A553" s="353" t="s">
        <v>29</v>
      </c>
      <c r="B553" s="309" t="s">
        <v>85</v>
      </c>
      <c r="C553" s="327" t="s">
        <v>550</v>
      </c>
      <c r="D553" s="337"/>
      <c r="E553" s="329"/>
      <c r="F553" s="330" t="s">
        <v>52</v>
      </c>
      <c r="G553" s="330">
        <v>30</v>
      </c>
      <c r="H553" s="331"/>
      <c r="I553" s="25">
        <v>8</v>
      </c>
      <c r="J553" s="26">
        <f t="shared" si="56"/>
        <v>0</v>
      </c>
      <c r="K553" s="27">
        <f t="shared" si="57"/>
        <v>0</v>
      </c>
      <c r="L553" s="27">
        <f t="shared" si="58"/>
        <v>0</v>
      </c>
      <c r="M553" s="27">
        <f t="shared" si="59"/>
        <v>0</v>
      </c>
      <c r="N553" s="329"/>
      <c r="O553" s="354"/>
      <c r="P553" s="311"/>
      <c r="Q553" s="332"/>
      <c r="T553" s="335"/>
      <c r="U553" s="335"/>
      <c r="V553" s="336"/>
      <c r="W553" s="165"/>
      <c r="X553" s="166"/>
      <c r="Y553" s="167"/>
      <c r="Z553" s="167"/>
      <c r="AA553" s="167"/>
      <c r="AC553" s="354"/>
      <c r="AD553" s="311"/>
      <c r="AE553" s="332"/>
      <c r="AH553" s="335"/>
      <c r="AI553" s="335"/>
      <c r="AJ553" s="336"/>
      <c r="AK553" s="165"/>
      <c r="AL553" s="166"/>
      <c r="AM553" s="167"/>
      <c r="AN553" s="167"/>
      <c r="AO553" s="167"/>
      <c r="AQ553" s="354"/>
      <c r="AR553" s="311"/>
      <c r="AS553" s="332"/>
      <c r="AV553" s="335"/>
      <c r="AW553" s="335"/>
      <c r="AX553" s="336"/>
      <c r="AY553" s="165"/>
      <c r="AZ553" s="166"/>
      <c r="BA553" s="167"/>
      <c r="BB553" s="167"/>
      <c r="BC553" s="167"/>
      <c r="BE553" s="354"/>
      <c r="BF553" s="311"/>
      <c r="BG553" s="332"/>
      <c r="BJ553" s="335"/>
      <c r="BK553" s="335"/>
      <c r="BL553" s="336"/>
      <c r="BM553" s="165"/>
      <c r="BN553" s="166"/>
      <c r="BO553" s="167"/>
      <c r="BP553" s="167"/>
      <c r="BQ553" s="167"/>
      <c r="BS553" s="354"/>
      <c r="BT553" s="311"/>
      <c r="BU553" s="332"/>
      <c r="BX553" s="335"/>
      <c r="BY553" s="335"/>
      <c r="BZ553" s="336"/>
      <c r="CA553" s="165"/>
      <c r="CB553" s="166"/>
      <c r="CC553" s="167"/>
      <c r="CD553" s="167"/>
      <c r="CE553" s="167"/>
      <c r="CG553" s="354"/>
      <c r="CH553" s="311"/>
      <c r="CI553" s="332"/>
      <c r="CL553" s="335"/>
      <c r="CM553" s="335"/>
      <c r="CN553" s="336"/>
      <c r="CO553" s="165"/>
      <c r="CP553" s="166"/>
      <c r="CQ553" s="167"/>
      <c r="CR553" s="167"/>
      <c r="CS553" s="167"/>
      <c r="CU553" s="354"/>
      <c r="CV553" s="311"/>
      <c r="CW553" s="332"/>
      <c r="CZ553" s="335"/>
      <c r="DA553" s="335"/>
      <c r="DB553" s="336"/>
      <c r="DC553" s="165"/>
      <c r="DD553" s="166"/>
      <c r="DE553" s="167"/>
      <c r="DF553" s="167"/>
      <c r="DG553" s="167"/>
      <c r="DI553" s="354"/>
      <c r="DJ553" s="311"/>
      <c r="DK553" s="332"/>
      <c r="DN553" s="335"/>
      <c r="DO553" s="335"/>
      <c r="DP553" s="336"/>
      <c r="DQ553" s="165"/>
      <c r="DR553" s="166"/>
      <c r="DS553" s="167"/>
      <c r="DT553" s="167"/>
      <c r="DU553" s="167"/>
      <c r="DW553" s="354"/>
      <c r="DX553" s="311"/>
      <c r="DY553" s="332"/>
      <c r="EB553" s="335"/>
      <c r="EC553" s="335"/>
      <c r="ED553" s="336"/>
      <c r="EE553" s="165"/>
      <c r="EF553" s="166"/>
      <c r="EG553" s="167"/>
      <c r="EH553" s="167"/>
      <c r="EI553" s="167"/>
      <c r="EK553" s="354"/>
      <c r="EL553" s="311"/>
      <c r="EM553" s="332"/>
      <c r="EP553" s="335"/>
      <c r="EQ553" s="335"/>
      <c r="ER553" s="336"/>
      <c r="ES553" s="165"/>
      <c r="ET553" s="166"/>
      <c r="EU553" s="167"/>
      <c r="EV553" s="167"/>
      <c r="EW553" s="167"/>
      <c r="EY553" s="354"/>
      <c r="EZ553" s="311"/>
      <c r="FA553" s="332"/>
      <c r="FD553" s="335"/>
      <c r="FE553" s="335"/>
      <c r="FF553" s="336"/>
      <c r="FG553" s="165"/>
      <c r="FH553" s="166"/>
      <c r="FI553" s="167"/>
      <c r="FJ553" s="167"/>
      <c r="FK553" s="167"/>
      <c r="FM553" s="354"/>
      <c r="FN553" s="311"/>
      <c r="FO553" s="332"/>
      <c r="FR553" s="335"/>
      <c r="FS553" s="335"/>
      <c r="FT553" s="336"/>
      <c r="FU553" s="165"/>
      <c r="FV553" s="166"/>
      <c r="FW553" s="167"/>
      <c r="FX553" s="167"/>
      <c r="FY553" s="167"/>
      <c r="GA553" s="354"/>
      <c r="GB553" s="311"/>
      <c r="GC553" s="332"/>
      <c r="GF553" s="335"/>
      <c r="GG553" s="335"/>
      <c r="GH553" s="336"/>
      <c r="GI553" s="165"/>
      <c r="GJ553" s="166"/>
      <c r="GK553" s="167"/>
      <c r="GL553" s="167"/>
      <c r="GM553" s="167"/>
      <c r="GO553" s="354"/>
      <c r="GP553" s="311"/>
      <c r="GQ553" s="332"/>
      <c r="GT553" s="335"/>
      <c r="GU553" s="335"/>
      <c r="GV553" s="336"/>
      <c r="GW553" s="165"/>
      <c r="GX553" s="166"/>
      <c r="GY553" s="167"/>
      <c r="GZ553" s="167"/>
      <c r="HA553" s="167"/>
      <c r="HC553" s="354"/>
      <c r="HD553" s="311"/>
      <c r="HE553" s="332"/>
      <c r="HH553" s="335"/>
      <c r="HI553" s="335"/>
      <c r="HJ553" s="336"/>
      <c r="HK553" s="165"/>
      <c r="HL553" s="166"/>
      <c r="HM553" s="167"/>
      <c r="HN553" s="167"/>
      <c r="HO553" s="167"/>
      <c r="HQ553" s="354"/>
      <c r="HR553" s="311"/>
      <c r="HS553" s="332"/>
      <c r="HV553" s="335"/>
      <c r="HW553" s="335"/>
      <c r="HX553" s="336"/>
      <c r="HY553" s="165"/>
      <c r="HZ553" s="166"/>
      <c r="IA553" s="167"/>
      <c r="IB553" s="167"/>
      <c r="IC553" s="167"/>
      <c r="IE553" s="354"/>
      <c r="IF553" s="311"/>
      <c r="IG553" s="332"/>
      <c r="IJ553" s="335"/>
      <c r="IK553" s="335"/>
      <c r="IL553" s="336"/>
      <c r="IM553" s="165"/>
      <c r="IN553" s="166"/>
      <c r="IO553" s="167"/>
      <c r="IP553" s="167"/>
      <c r="IQ553" s="167"/>
      <c r="IS553" s="354"/>
      <c r="IT553" s="311"/>
      <c r="IU553" s="332"/>
    </row>
    <row r="554" spans="1:256" s="368" customFormat="1" ht="29.25" customHeight="1">
      <c r="A554" s="355" t="s">
        <v>31</v>
      </c>
      <c r="B554" s="309" t="s">
        <v>85</v>
      </c>
      <c r="C554" s="356" t="s">
        <v>551</v>
      </c>
      <c r="D554" s="357"/>
      <c r="E554" s="357"/>
      <c r="F554" s="358" t="s">
        <v>90</v>
      </c>
      <c r="G554" s="358">
        <v>60</v>
      </c>
      <c r="H554" s="359"/>
      <c r="I554" s="72">
        <v>8</v>
      </c>
      <c r="J554" s="73">
        <f t="shared" si="56"/>
        <v>0</v>
      </c>
      <c r="K554" s="74">
        <f t="shared" si="57"/>
        <v>0</v>
      </c>
      <c r="L554" s="74">
        <f t="shared" si="58"/>
        <v>0</v>
      </c>
      <c r="M554" s="74">
        <f t="shared" si="59"/>
        <v>0</v>
      </c>
      <c r="N554" s="360"/>
      <c r="O554" s="361"/>
      <c r="P554" s="311"/>
      <c r="Q554" s="362"/>
      <c r="R554" s="363"/>
      <c r="S554" s="363"/>
      <c r="T554" s="364"/>
      <c r="U554" s="364"/>
      <c r="V554" s="365"/>
      <c r="W554" s="366"/>
      <c r="X554" s="367"/>
      <c r="AB554" s="369"/>
      <c r="AC554" s="361"/>
      <c r="AD554" s="311"/>
      <c r="AE554" s="362"/>
      <c r="AF554" s="363"/>
      <c r="AG554" s="363"/>
      <c r="AH554" s="364"/>
      <c r="AI554" s="364"/>
      <c r="AJ554" s="365"/>
      <c r="AK554" s="366"/>
      <c r="AL554" s="367"/>
      <c r="AP554" s="369"/>
      <c r="AQ554" s="361"/>
      <c r="AR554" s="311"/>
      <c r="AS554" s="362"/>
      <c r="AT554" s="363"/>
      <c r="AU554" s="363"/>
      <c r="AV554" s="364"/>
      <c r="AW554" s="364"/>
      <c r="AX554" s="365"/>
      <c r="AY554" s="366"/>
      <c r="AZ554" s="367"/>
      <c r="BD554" s="369"/>
      <c r="BE554" s="361"/>
      <c r="BF554" s="311"/>
      <c r="BG554" s="362"/>
      <c r="BH554" s="363"/>
      <c r="BI554" s="363"/>
      <c r="BJ554" s="364"/>
      <c r="BK554" s="364"/>
      <c r="BL554" s="365"/>
      <c r="BM554" s="366"/>
      <c r="BN554" s="367"/>
      <c r="BR554" s="369"/>
      <c r="BS554" s="361"/>
      <c r="BT554" s="311"/>
      <c r="BU554" s="362"/>
      <c r="BV554" s="363"/>
      <c r="BW554" s="363"/>
      <c r="BX554" s="364"/>
      <c r="BY554" s="364"/>
      <c r="BZ554" s="365"/>
      <c r="CA554" s="366"/>
      <c r="CB554" s="367"/>
      <c r="CF554" s="369"/>
      <c r="CG554" s="361"/>
      <c r="CH554" s="311"/>
      <c r="CI554" s="362"/>
      <c r="CJ554" s="363"/>
      <c r="CK554" s="363"/>
      <c r="CL554" s="364"/>
      <c r="CM554" s="364"/>
      <c r="CN554" s="365"/>
      <c r="CO554" s="366"/>
      <c r="CP554" s="367"/>
      <c r="CT554" s="369"/>
      <c r="CU554" s="361"/>
      <c r="CV554" s="311"/>
      <c r="CW554" s="362"/>
      <c r="CX554" s="363"/>
      <c r="CY554" s="363"/>
      <c r="CZ554" s="364"/>
      <c r="DA554" s="364"/>
      <c r="DB554" s="365"/>
      <c r="DC554" s="366"/>
      <c r="DD554" s="367"/>
      <c r="DH554" s="369"/>
      <c r="DI554" s="361"/>
      <c r="DJ554" s="311"/>
      <c r="DK554" s="362"/>
      <c r="DL554" s="363"/>
      <c r="DM554" s="363"/>
      <c r="DN554" s="364"/>
      <c r="DO554" s="364"/>
      <c r="DP554" s="365"/>
      <c r="DQ554" s="366"/>
      <c r="DR554" s="367"/>
      <c r="DV554" s="369"/>
      <c r="DW554" s="361"/>
      <c r="DX554" s="311"/>
      <c r="DY554" s="362"/>
      <c r="DZ554" s="363"/>
      <c r="EA554" s="363"/>
      <c r="EB554" s="364"/>
      <c r="EC554" s="364"/>
      <c r="ED554" s="365"/>
      <c r="EE554" s="366"/>
      <c r="EF554" s="367"/>
      <c r="EJ554" s="369"/>
      <c r="EK554" s="361"/>
      <c r="EL554" s="311"/>
      <c r="EM554" s="362"/>
      <c r="EN554" s="363"/>
      <c r="EO554" s="363"/>
      <c r="EP554" s="364"/>
      <c r="EQ554" s="364"/>
      <c r="ER554" s="365"/>
      <c r="ES554" s="366"/>
      <c r="ET554" s="367"/>
      <c r="EX554" s="369"/>
      <c r="EY554" s="361"/>
      <c r="EZ554" s="311"/>
      <c r="FA554" s="362"/>
      <c r="FB554" s="363"/>
      <c r="FC554" s="363"/>
      <c r="FD554" s="364"/>
      <c r="FE554" s="364"/>
      <c r="FF554" s="365"/>
      <c r="FG554" s="366"/>
      <c r="FH554" s="367"/>
      <c r="FL554" s="369"/>
      <c r="FM554" s="361"/>
      <c r="FN554" s="311"/>
      <c r="FO554" s="362"/>
      <c r="FP554" s="363"/>
      <c r="FQ554" s="363"/>
      <c r="FR554" s="364"/>
      <c r="FS554" s="364"/>
      <c r="FT554" s="365"/>
      <c r="FU554" s="366"/>
      <c r="FV554" s="367"/>
      <c r="FZ554" s="369"/>
      <c r="GA554" s="361"/>
      <c r="GB554" s="311"/>
      <c r="GC554" s="362"/>
      <c r="GD554" s="363"/>
      <c r="GE554" s="363"/>
      <c r="GF554" s="364"/>
      <c r="GG554" s="364"/>
      <c r="GH554" s="365"/>
      <c r="GI554" s="366"/>
      <c r="GJ554" s="367"/>
      <c r="GN554" s="369"/>
      <c r="GO554" s="361"/>
      <c r="GP554" s="311"/>
      <c r="GQ554" s="362"/>
      <c r="GR554" s="363"/>
      <c r="GS554" s="363"/>
      <c r="GT554" s="364"/>
      <c r="GU554" s="364"/>
      <c r="GV554" s="365"/>
      <c r="GW554" s="366"/>
      <c r="GX554" s="367"/>
      <c r="HB554" s="369"/>
      <c r="HC554" s="361"/>
      <c r="HD554" s="311"/>
      <c r="HE554" s="362"/>
      <c r="HF554" s="363"/>
      <c r="HG554" s="363"/>
      <c r="HH554" s="364"/>
      <c r="HI554" s="364"/>
      <c r="HJ554" s="365"/>
      <c r="HK554" s="366"/>
      <c r="HL554" s="367"/>
      <c r="HP554" s="369"/>
      <c r="HQ554" s="361"/>
      <c r="HR554" s="311"/>
      <c r="HS554" s="362"/>
      <c r="HT554" s="363"/>
      <c r="HU554" s="363"/>
      <c r="HV554" s="364"/>
      <c r="HW554" s="364"/>
      <c r="HX554" s="365"/>
      <c r="HY554" s="366"/>
      <c r="HZ554" s="367"/>
      <c r="ID554" s="369"/>
      <c r="IE554" s="361"/>
      <c r="IF554" s="311"/>
      <c r="IG554" s="362"/>
      <c r="IH554" s="363"/>
      <c r="II554" s="363"/>
      <c r="IJ554" s="364"/>
      <c r="IK554" s="364"/>
      <c r="IL554" s="365"/>
      <c r="IM554" s="366"/>
      <c r="IN554" s="367"/>
      <c r="IR554" s="369"/>
      <c r="IS554" s="361"/>
      <c r="IT554" s="311"/>
      <c r="IU554" s="362"/>
      <c r="IV554" s="363"/>
    </row>
    <row r="555" spans="1:255" s="313" customFormat="1" ht="12.75" customHeight="1">
      <c r="A555" s="78" t="s">
        <v>33</v>
      </c>
      <c r="B555" s="370"/>
      <c r="C555" s="371" t="s">
        <v>552</v>
      </c>
      <c r="D555" s="75"/>
      <c r="E555" s="75"/>
      <c r="F555" s="358" t="s">
        <v>52</v>
      </c>
      <c r="G555" s="358">
        <v>12</v>
      </c>
      <c r="H555" s="370"/>
      <c r="I555" s="72">
        <v>8</v>
      </c>
      <c r="J555" s="73">
        <f t="shared" si="56"/>
        <v>0</v>
      </c>
      <c r="K555" s="74">
        <f t="shared" si="57"/>
        <v>0</v>
      </c>
      <c r="L555" s="74">
        <f t="shared" si="58"/>
        <v>0</v>
      </c>
      <c r="M555" s="74">
        <f t="shared" si="59"/>
        <v>0</v>
      </c>
      <c r="N555" s="75"/>
      <c r="O555" s="310"/>
      <c r="P555" s="372"/>
      <c r="Q555" s="373"/>
      <c r="T555" s="364"/>
      <c r="U555" s="364"/>
      <c r="V555" s="372"/>
      <c r="W555" s="366"/>
      <c r="X555" s="367"/>
      <c r="Y555" s="368"/>
      <c r="Z555" s="368"/>
      <c r="AA555" s="368"/>
      <c r="AC555" s="310"/>
      <c r="AD555" s="372"/>
      <c r="AE555" s="373"/>
      <c r="AH555" s="364"/>
      <c r="AI555" s="364"/>
      <c r="AJ555" s="372"/>
      <c r="AK555" s="366"/>
      <c r="AL555" s="367"/>
      <c r="AM555" s="368"/>
      <c r="AN555" s="368"/>
      <c r="AO555" s="368"/>
      <c r="AQ555" s="310"/>
      <c r="AR555" s="372"/>
      <c r="AS555" s="373"/>
      <c r="AV555" s="364"/>
      <c r="AW555" s="364"/>
      <c r="AX555" s="372"/>
      <c r="AY555" s="366"/>
      <c r="AZ555" s="367"/>
      <c r="BA555" s="368"/>
      <c r="BB555" s="368"/>
      <c r="BC555" s="368"/>
      <c r="BE555" s="310"/>
      <c r="BF555" s="372"/>
      <c r="BG555" s="373"/>
      <c r="BJ555" s="364"/>
      <c r="BK555" s="364"/>
      <c r="BL555" s="372"/>
      <c r="BM555" s="366"/>
      <c r="BN555" s="367"/>
      <c r="BO555" s="368"/>
      <c r="BP555" s="368"/>
      <c r="BQ555" s="368"/>
      <c r="BS555" s="310"/>
      <c r="BT555" s="372"/>
      <c r="BU555" s="373"/>
      <c r="BX555" s="364"/>
      <c r="BY555" s="364"/>
      <c r="BZ555" s="372"/>
      <c r="CA555" s="366"/>
      <c r="CB555" s="367"/>
      <c r="CC555" s="368"/>
      <c r="CD555" s="368"/>
      <c r="CE555" s="368"/>
      <c r="CG555" s="310"/>
      <c r="CH555" s="372"/>
      <c r="CI555" s="373"/>
      <c r="CL555" s="364"/>
      <c r="CM555" s="364"/>
      <c r="CN555" s="372"/>
      <c r="CO555" s="366"/>
      <c r="CP555" s="367"/>
      <c r="CQ555" s="368"/>
      <c r="CR555" s="368"/>
      <c r="CS555" s="368"/>
      <c r="CU555" s="310"/>
      <c r="CV555" s="372"/>
      <c r="CW555" s="373"/>
      <c r="CZ555" s="364"/>
      <c r="DA555" s="364"/>
      <c r="DB555" s="372"/>
      <c r="DC555" s="366"/>
      <c r="DD555" s="367"/>
      <c r="DE555" s="368"/>
      <c r="DF555" s="368"/>
      <c r="DG555" s="368"/>
      <c r="DI555" s="310"/>
      <c r="DJ555" s="372"/>
      <c r="DK555" s="373"/>
      <c r="DN555" s="364"/>
      <c r="DO555" s="364"/>
      <c r="DP555" s="372"/>
      <c r="DQ555" s="366"/>
      <c r="DR555" s="367"/>
      <c r="DS555" s="368"/>
      <c r="DT555" s="368"/>
      <c r="DU555" s="368"/>
      <c r="DW555" s="310"/>
      <c r="DX555" s="372"/>
      <c r="DY555" s="373"/>
      <c r="EB555" s="364"/>
      <c r="EC555" s="364"/>
      <c r="ED555" s="372"/>
      <c r="EE555" s="366"/>
      <c r="EF555" s="367"/>
      <c r="EG555" s="368"/>
      <c r="EH555" s="368"/>
      <c r="EI555" s="368"/>
      <c r="EK555" s="310"/>
      <c r="EL555" s="372"/>
      <c r="EM555" s="373"/>
      <c r="EP555" s="364"/>
      <c r="EQ555" s="364"/>
      <c r="ER555" s="372"/>
      <c r="ES555" s="366"/>
      <c r="ET555" s="367"/>
      <c r="EU555" s="368"/>
      <c r="EV555" s="368"/>
      <c r="EW555" s="368"/>
      <c r="EY555" s="310"/>
      <c r="EZ555" s="372"/>
      <c r="FA555" s="373"/>
      <c r="FD555" s="364"/>
      <c r="FE555" s="364"/>
      <c r="FF555" s="372"/>
      <c r="FG555" s="366"/>
      <c r="FH555" s="367"/>
      <c r="FI555" s="368"/>
      <c r="FJ555" s="368"/>
      <c r="FK555" s="368"/>
      <c r="FM555" s="310"/>
      <c r="FN555" s="372"/>
      <c r="FO555" s="373"/>
      <c r="FR555" s="364"/>
      <c r="FS555" s="364"/>
      <c r="FT555" s="372"/>
      <c r="FU555" s="366"/>
      <c r="FV555" s="367"/>
      <c r="FW555" s="368"/>
      <c r="FX555" s="368"/>
      <c r="FY555" s="368"/>
      <c r="GA555" s="310"/>
      <c r="GB555" s="372"/>
      <c r="GC555" s="373"/>
      <c r="GF555" s="364"/>
      <c r="GG555" s="364"/>
      <c r="GH555" s="372"/>
      <c r="GI555" s="366"/>
      <c r="GJ555" s="367"/>
      <c r="GK555" s="368"/>
      <c r="GL555" s="368"/>
      <c r="GM555" s="368"/>
      <c r="GO555" s="310"/>
      <c r="GP555" s="372"/>
      <c r="GQ555" s="373"/>
      <c r="GT555" s="364"/>
      <c r="GU555" s="364"/>
      <c r="GV555" s="372"/>
      <c r="GW555" s="366"/>
      <c r="GX555" s="367"/>
      <c r="GY555" s="368"/>
      <c r="GZ555" s="368"/>
      <c r="HA555" s="368"/>
      <c r="HC555" s="310"/>
      <c r="HD555" s="372"/>
      <c r="HE555" s="373"/>
      <c r="HH555" s="364"/>
      <c r="HI555" s="364"/>
      <c r="HJ555" s="372"/>
      <c r="HK555" s="366"/>
      <c r="HL555" s="367"/>
      <c r="HM555" s="368"/>
      <c r="HN555" s="368"/>
      <c r="HO555" s="368"/>
      <c r="HQ555" s="310"/>
      <c r="HR555" s="372"/>
      <c r="HS555" s="373"/>
      <c r="HV555" s="364"/>
      <c r="HW555" s="364"/>
      <c r="HX555" s="372"/>
      <c r="HY555" s="366"/>
      <c r="HZ555" s="367"/>
      <c r="IA555" s="368"/>
      <c r="IB555" s="368"/>
      <c r="IC555" s="368"/>
      <c r="IE555" s="310"/>
      <c r="IF555" s="372"/>
      <c r="IG555" s="373"/>
      <c r="IJ555" s="364"/>
      <c r="IK555" s="364"/>
      <c r="IL555" s="372"/>
      <c r="IM555" s="366"/>
      <c r="IN555" s="367"/>
      <c r="IO555" s="368"/>
      <c r="IP555" s="368"/>
      <c r="IQ555" s="368"/>
      <c r="IS555" s="310"/>
      <c r="IT555" s="372"/>
      <c r="IU555" s="373"/>
    </row>
    <row r="556" spans="1:256" s="167" customFormat="1" ht="12.75" customHeight="1">
      <c r="A556" s="78" t="s">
        <v>35</v>
      </c>
      <c r="B556" s="117" t="s">
        <v>553</v>
      </c>
      <c r="C556" s="224" t="s">
        <v>554</v>
      </c>
      <c r="D556" s="179"/>
      <c r="E556" s="89"/>
      <c r="F556" s="147" t="s">
        <v>52</v>
      </c>
      <c r="G556" s="147">
        <v>10</v>
      </c>
      <c r="H556" s="160"/>
      <c r="I556" s="89">
        <v>8</v>
      </c>
      <c r="J556" s="374">
        <f t="shared" si="56"/>
        <v>0</v>
      </c>
      <c r="K556" s="262">
        <f t="shared" si="57"/>
        <v>0</v>
      </c>
      <c r="L556" s="262">
        <f t="shared" si="58"/>
        <v>0</v>
      </c>
      <c r="M556" s="262">
        <f t="shared" si="59"/>
        <v>0</v>
      </c>
      <c r="N556" s="89"/>
      <c r="O556" s="310"/>
      <c r="P556" s="311"/>
      <c r="Q556" s="162"/>
      <c r="R556" s="375"/>
      <c r="S556" s="376"/>
      <c r="T556" s="263"/>
      <c r="U556" s="263"/>
      <c r="V556" s="377"/>
      <c r="W556" s="376"/>
      <c r="X556" s="378"/>
      <c r="AB556" s="376"/>
      <c r="AC556" s="310"/>
      <c r="AD556" s="311"/>
      <c r="AE556" s="162"/>
      <c r="AF556" s="375"/>
      <c r="AG556" s="376"/>
      <c r="AH556" s="263"/>
      <c r="AI556" s="263"/>
      <c r="AJ556" s="377"/>
      <c r="AK556" s="376"/>
      <c r="AL556" s="378"/>
      <c r="AP556" s="376"/>
      <c r="AQ556" s="310"/>
      <c r="AR556" s="311"/>
      <c r="AS556" s="162"/>
      <c r="AT556" s="375"/>
      <c r="AU556" s="376"/>
      <c r="AV556" s="263"/>
      <c r="AW556" s="263"/>
      <c r="AX556" s="377"/>
      <c r="AY556" s="376"/>
      <c r="AZ556" s="378"/>
      <c r="BD556" s="376"/>
      <c r="BE556" s="310"/>
      <c r="BF556" s="311"/>
      <c r="BG556" s="162"/>
      <c r="BH556" s="375"/>
      <c r="BI556" s="376"/>
      <c r="BJ556" s="263"/>
      <c r="BK556" s="263"/>
      <c r="BL556" s="377"/>
      <c r="BM556" s="376"/>
      <c r="BN556" s="378"/>
      <c r="BR556" s="376"/>
      <c r="BS556" s="310"/>
      <c r="BT556" s="311"/>
      <c r="BU556" s="162"/>
      <c r="BV556" s="375"/>
      <c r="BW556" s="376"/>
      <c r="BX556" s="263"/>
      <c r="BY556" s="263"/>
      <c r="BZ556" s="377"/>
      <c r="CA556" s="376"/>
      <c r="CB556" s="378"/>
      <c r="CF556" s="376"/>
      <c r="CG556" s="310"/>
      <c r="CH556" s="311"/>
      <c r="CI556" s="162"/>
      <c r="CJ556" s="375"/>
      <c r="CK556" s="376"/>
      <c r="CL556" s="263"/>
      <c r="CM556" s="263"/>
      <c r="CN556" s="377"/>
      <c r="CO556" s="376"/>
      <c r="CP556" s="378"/>
      <c r="CT556" s="376"/>
      <c r="CU556" s="310"/>
      <c r="CV556" s="311"/>
      <c r="CW556" s="162"/>
      <c r="CX556" s="375"/>
      <c r="CY556" s="376"/>
      <c r="CZ556" s="263"/>
      <c r="DA556" s="263"/>
      <c r="DB556" s="377"/>
      <c r="DC556" s="376"/>
      <c r="DD556" s="378"/>
      <c r="DH556" s="376"/>
      <c r="DI556" s="310"/>
      <c r="DJ556" s="311"/>
      <c r="DK556" s="162"/>
      <c r="DL556" s="375"/>
      <c r="DM556" s="376"/>
      <c r="DN556" s="263"/>
      <c r="DO556" s="263"/>
      <c r="DP556" s="377"/>
      <c r="DQ556" s="376"/>
      <c r="DR556" s="378"/>
      <c r="DV556" s="376"/>
      <c r="DW556" s="310"/>
      <c r="DX556" s="311"/>
      <c r="DY556" s="162"/>
      <c r="DZ556" s="375"/>
      <c r="EA556" s="376"/>
      <c r="EB556" s="263"/>
      <c r="EC556" s="263"/>
      <c r="ED556" s="377"/>
      <c r="EE556" s="376"/>
      <c r="EF556" s="378"/>
      <c r="EJ556" s="376"/>
      <c r="EK556" s="310"/>
      <c r="EL556" s="311"/>
      <c r="EM556" s="162"/>
      <c r="EN556" s="375"/>
      <c r="EO556" s="376"/>
      <c r="EP556" s="263"/>
      <c r="EQ556" s="263"/>
      <c r="ER556" s="377"/>
      <c r="ES556" s="376"/>
      <c r="ET556" s="378"/>
      <c r="EX556" s="376"/>
      <c r="EY556" s="310"/>
      <c r="EZ556" s="311"/>
      <c r="FA556" s="162"/>
      <c r="FB556" s="375"/>
      <c r="FC556" s="376"/>
      <c r="FD556" s="263"/>
      <c r="FE556" s="263"/>
      <c r="FF556" s="377"/>
      <c r="FG556" s="376"/>
      <c r="FH556" s="378"/>
      <c r="FL556" s="376"/>
      <c r="FM556" s="310"/>
      <c r="FN556" s="311"/>
      <c r="FO556" s="162"/>
      <c r="FP556" s="375"/>
      <c r="FQ556" s="376"/>
      <c r="FR556" s="263"/>
      <c r="FS556" s="263"/>
      <c r="FT556" s="377"/>
      <c r="FU556" s="376"/>
      <c r="FV556" s="378"/>
      <c r="FZ556" s="376"/>
      <c r="GA556" s="310"/>
      <c r="GB556" s="311"/>
      <c r="GC556" s="162"/>
      <c r="GD556" s="375"/>
      <c r="GE556" s="376"/>
      <c r="GF556" s="263"/>
      <c r="GG556" s="263"/>
      <c r="GH556" s="377"/>
      <c r="GI556" s="376"/>
      <c r="GJ556" s="378"/>
      <c r="GN556" s="376"/>
      <c r="GO556" s="310"/>
      <c r="GP556" s="311"/>
      <c r="GQ556" s="162"/>
      <c r="GR556" s="375"/>
      <c r="GS556" s="376"/>
      <c r="GT556" s="263"/>
      <c r="GU556" s="263"/>
      <c r="GV556" s="377"/>
      <c r="GW556" s="376"/>
      <c r="GX556" s="378"/>
      <c r="HB556" s="376"/>
      <c r="HC556" s="310"/>
      <c r="HD556" s="311"/>
      <c r="HE556" s="162"/>
      <c r="HF556" s="375"/>
      <c r="HG556" s="376"/>
      <c r="HH556" s="263"/>
      <c r="HI556" s="263"/>
      <c r="HJ556" s="377"/>
      <c r="HK556" s="376"/>
      <c r="HL556" s="378"/>
      <c r="HP556" s="376"/>
      <c r="HQ556" s="310"/>
      <c r="HR556" s="311"/>
      <c r="HS556" s="162"/>
      <c r="HT556" s="375"/>
      <c r="HU556" s="376"/>
      <c r="HV556" s="263"/>
      <c r="HW556" s="263"/>
      <c r="HX556" s="377"/>
      <c r="HY556" s="376"/>
      <c r="HZ556" s="378"/>
      <c r="ID556" s="376"/>
      <c r="IE556" s="310"/>
      <c r="IF556" s="311"/>
      <c r="IG556" s="162"/>
      <c r="IH556" s="375"/>
      <c r="II556" s="376"/>
      <c r="IJ556" s="263"/>
      <c r="IK556" s="263"/>
      <c r="IL556" s="377"/>
      <c r="IM556" s="376"/>
      <c r="IN556" s="378"/>
      <c r="IR556" s="376"/>
      <c r="IS556" s="310"/>
      <c r="IT556" s="311"/>
      <c r="IU556" s="162"/>
      <c r="IV556" s="375"/>
    </row>
    <row r="557" spans="1:256" s="167" customFormat="1" ht="12.75" customHeight="1">
      <c r="A557" s="29" t="s">
        <v>55</v>
      </c>
      <c r="B557" s="117" t="s">
        <v>553</v>
      </c>
      <c r="C557" s="224" t="s">
        <v>555</v>
      </c>
      <c r="D557" s="179"/>
      <c r="E557" s="89"/>
      <c r="F557" s="147" t="s">
        <v>556</v>
      </c>
      <c r="G557" s="147">
        <v>200</v>
      </c>
      <c r="H557" s="160"/>
      <c r="I557" s="89">
        <v>8</v>
      </c>
      <c r="J557" s="374">
        <f t="shared" si="56"/>
        <v>0</v>
      </c>
      <c r="K557" s="262">
        <f t="shared" si="57"/>
        <v>0</v>
      </c>
      <c r="L557" s="262">
        <f t="shared" si="58"/>
        <v>0</v>
      </c>
      <c r="M557" s="262">
        <f t="shared" si="59"/>
        <v>0</v>
      </c>
      <c r="N557" s="89"/>
      <c r="O557" s="161"/>
      <c r="P557" s="311"/>
      <c r="Q557" s="162"/>
      <c r="R557" s="375"/>
      <c r="S557" s="376"/>
      <c r="T557" s="263"/>
      <c r="U557" s="263"/>
      <c r="V557" s="377"/>
      <c r="W557" s="376"/>
      <c r="X557" s="378"/>
      <c r="AB557" s="376"/>
      <c r="AC557" s="161"/>
      <c r="AD557" s="311"/>
      <c r="AE557" s="162"/>
      <c r="AF557" s="375"/>
      <c r="AG557" s="376"/>
      <c r="AH557" s="263"/>
      <c r="AI557" s="263"/>
      <c r="AJ557" s="377"/>
      <c r="AK557" s="376"/>
      <c r="AL557" s="378"/>
      <c r="AP557" s="376"/>
      <c r="AQ557" s="161"/>
      <c r="AR557" s="311"/>
      <c r="AS557" s="162"/>
      <c r="AT557" s="375"/>
      <c r="AU557" s="376"/>
      <c r="AV557" s="263"/>
      <c r="AW557" s="263"/>
      <c r="AX557" s="377"/>
      <c r="AY557" s="376"/>
      <c r="AZ557" s="378"/>
      <c r="BD557" s="376"/>
      <c r="BE557" s="161"/>
      <c r="BF557" s="311"/>
      <c r="BG557" s="162"/>
      <c r="BH557" s="375"/>
      <c r="BI557" s="376"/>
      <c r="BJ557" s="263"/>
      <c r="BK557" s="263"/>
      <c r="BL557" s="377"/>
      <c r="BM557" s="376"/>
      <c r="BN557" s="378"/>
      <c r="BR557" s="376"/>
      <c r="BS557" s="161"/>
      <c r="BT557" s="311"/>
      <c r="BU557" s="162"/>
      <c r="BV557" s="375"/>
      <c r="BW557" s="376"/>
      <c r="BX557" s="263"/>
      <c r="BY557" s="263"/>
      <c r="BZ557" s="377"/>
      <c r="CA557" s="376"/>
      <c r="CB557" s="378"/>
      <c r="CF557" s="376"/>
      <c r="CG557" s="161"/>
      <c r="CH557" s="311"/>
      <c r="CI557" s="162"/>
      <c r="CJ557" s="375"/>
      <c r="CK557" s="376"/>
      <c r="CL557" s="263"/>
      <c r="CM557" s="263"/>
      <c r="CN557" s="377"/>
      <c r="CO557" s="376"/>
      <c r="CP557" s="378"/>
      <c r="CT557" s="376"/>
      <c r="CU557" s="161"/>
      <c r="CV557" s="311"/>
      <c r="CW557" s="162"/>
      <c r="CX557" s="375"/>
      <c r="CY557" s="376"/>
      <c r="CZ557" s="263"/>
      <c r="DA557" s="263"/>
      <c r="DB557" s="377"/>
      <c r="DC557" s="376"/>
      <c r="DD557" s="378"/>
      <c r="DH557" s="376"/>
      <c r="DI557" s="161"/>
      <c r="DJ557" s="311"/>
      <c r="DK557" s="162"/>
      <c r="DL557" s="375"/>
      <c r="DM557" s="376"/>
      <c r="DN557" s="263"/>
      <c r="DO557" s="263"/>
      <c r="DP557" s="377"/>
      <c r="DQ557" s="376"/>
      <c r="DR557" s="378"/>
      <c r="DV557" s="376"/>
      <c r="DW557" s="161"/>
      <c r="DX557" s="311"/>
      <c r="DY557" s="162"/>
      <c r="DZ557" s="375"/>
      <c r="EA557" s="376"/>
      <c r="EB557" s="263"/>
      <c r="EC557" s="263"/>
      <c r="ED557" s="377"/>
      <c r="EE557" s="376"/>
      <c r="EF557" s="378"/>
      <c r="EJ557" s="376"/>
      <c r="EK557" s="161"/>
      <c r="EL557" s="311"/>
      <c r="EM557" s="162"/>
      <c r="EN557" s="375"/>
      <c r="EO557" s="376"/>
      <c r="EP557" s="263"/>
      <c r="EQ557" s="263"/>
      <c r="ER557" s="377"/>
      <c r="ES557" s="376"/>
      <c r="ET557" s="378"/>
      <c r="EX557" s="376"/>
      <c r="EY557" s="161"/>
      <c r="EZ557" s="311"/>
      <c r="FA557" s="162"/>
      <c r="FB557" s="375"/>
      <c r="FC557" s="376"/>
      <c r="FD557" s="263"/>
      <c r="FE557" s="263"/>
      <c r="FF557" s="377"/>
      <c r="FG557" s="376"/>
      <c r="FH557" s="378"/>
      <c r="FL557" s="376"/>
      <c r="FM557" s="161"/>
      <c r="FN557" s="311"/>
      <c r="FO557" s="162"/>
      <c r="FP557" s="375"/>
      <c r="FQ557" s="376"/>
      <c r="FR557" s="263"/>
      <c r="FS557" s="263"/>
      <c r="FT557" s="377"/>
      <c r="FU557" s="376"/>
      <c r="FV557" s="378"/>
      <c r="FZ557" s="376"/>
      <c r="GA557" s="161"/>
      <c r="GB557" s="311"/>
      <c r="GC557" s="162"/>
      <c r="GD557" s="375"/>
      <c r="GE557" s="376"/>
      <c r="GF557" s="263"/>
      <c r="GG557" s="263"/>
      <c r="GH557" s="377"/>
      <c r="GI557" s="376"/>
      <c r="GJ557" s="378"/>
      <c r="GN557" s="376"/>
      <c r="GO557" s="161"/>
      <c r="GP557" s="311"/>
      <c r="GQ557" s="162"/>
      <c r="GR557" s="375"/>
      <c r="GS557" s="376"/>
      <c r="GT557" s="263"/>
      <c r="GU557" s="263"/>
      <c r="GV557" s="377"/>
      <c r="GW557" s="376"/>
      <c r="GX557" s="378"/>
      <c r="HB557" s="376"/>
      <c r="HC557" s="161"/>
      <c r="HD557" s="311"/>
      <c r="HE557" s="162"/>
      <c r="HF557" s="375"/>
      <c r="HG557" s="376"/>
      <c r="HH557" s="263"/>
      <c r="HI557" s="263"/>
      <c r="HJ557" s="377"/>
      <c r="HK557" s="376"/>
      <c r="HL557" s="378"/>
      <c r="HP557" s="376"/>
      <c r="HQ557" s="161"/>
      <c r="HR557" s="311"/>
      <c r="HS557" s="162"/>
      <c r="HT557" s="375"/>
      <c r="HU557" s="376"/>
      <c r="HV557" s="263"/>
      <c r="HW557" s="263"/>
      <c r="HX557" s="377"/>
      <c r="HY557" s="376"/>
      <c r="HZ557" s="378"/>
      <c r="ID557" s="376"/>
      <c r="IE557" s="161"/>
      <c r="IF557" s="311"/>
      <c r="IG557" s="162"/>
      <c r="IH557" s="375"/>
      <c r="II557" s="376"/>
      <c r="IJ557" s="263"/>
      <c r="IK557" s="263"/>
      <c r="IL557" s="377"/>
      <c r="IM557" s="376"/>
      <c r="IN557" s="378"/>
      <c r="IR557" s="376"/>
      <c r="IS557" s="161"/>
      <c r="IT557" s="311"/>
      <c r="IU557" s="162"/>
      <c r="IV557" s="375"/>
    </row>
    <row r="558" spans="1:256" s="139" customFormat="1" ht="12.75" customHeight="1">
      <c r="A558" s="29" t="s">
        <v>57</v>
      </c>
      <c r="B558" s="117" t="s">
        <v>277</v>
      </c>
      <c r="C558" s="162" t="s">
        <v>557</v>
      </c>
      <c r="D558" s="95"/>
      <c r="F558" s="32" t="s">
        <v>52</v>
      </c>
      <c r="G558" s="30">
        <v>250</v>
      </c>
      <c r="H558" s="157"/>
      <c r="I558" s="25">
        <v>8</v>
      </c>
      <c r="J558" s="26">
        <f t="shared" si="56"/>
        <v>0</v>
      </c>
      <c r="K558" s="27">
        <f t="shared" si="57"/>
        <v>0</v>
      </c>
      <c r="L558" s="27">
        <f t="shared" si="58"/>
        <v>0</v>
      </c>
      <c r="M558" s="27">
        <f t="shared" si="59"/>
        <v>0</v>
      </c>
      <c r="N558" s="89"/>
      <c r="O558" s="161"/>
      <c r="P558" s="311"/>
      <c r="Q558" s="162"/>
      <c r="R558" s="95"/>
      <c r="V558" s="379"/>
      <c r="W558" s="165"/>
      <c r="X558" s="166"/>
      <c r="Y558" s="167"/>
      <c r="Z558" s="167"/>
      <c r="AA558" s="167"/>
      <c r="AB558" s="376"/>
      <c r="AC558" s="161"/>
      <c r="AD558" s="311"/>
      <c r="AE558" s="162"/>
      <c r="AF558" s="95"/>
      <c r="AJ558" s="379"/>
      <c r="AK558" s="165"/>
      <c r="AL558" s="166"/>
      <c r="AM558" s="167"/>
      <c r="AN558" s="167"/>
      <c r="AO558" s="167"/>
      <c r="AP558" s="376"/>
      <c r="AQ558" s="161"/>
      <c r="AR558" s="311"/>
      <c r="AS558" s="162"/>
      <c r="AT558" s="95"/>
      <c r="AX558" s="379"/>
      <c r="AY558" s="165"/>
      <c r="AZ558" s="166"/>
      <c r="BA558" s="167"/>
      <c r="BB558" s="167"/>
      <c r="BC558" s="167"/>
      <c r="BD558" s="376"/>
      <c r="BE558" s="161"/>
      <c r="BF558" s="311"/>
      <c r="BG558" s="162"/>
      <c r="BH558" s="95"/>
      <c r="BL558" s="379"/>
      <c r="BM558" s="165"/>
      <c r="BN558" s="166"/>
      <c r="BO558" s="167"/>
      <c r="BP558" s="167"/>
      <c r="BQ558" s="167"/>
      <c r="BR558" s="376"/>
      <c r="BS558" s="161"/>
      <c r="BT558" s="311"/>
      <c r="BU558" s="162"/>
      <c r="BV558" s="95"/>
      <c r="BZ558" s="379"/>
      <c r="CA558" s="165"/>
      <c r="CB558" s="166"/>
      <c r="CC558" s="167"/>
      <c r="CD558" s="167"/>
      <c r="CE558" s="167"/>
      <c r="CF558" s="376"/>
      <c r="CG558" s="161"/>
      <c r="CH558" s="311"/>
      <c r="CI558" s="162"/>
      <c r="CJ558" s="95"/>
      <c r="CN558" s="379"/>
      <c r="CO558" s="165"/>
      <c r="CP558" s="166"/>
      <c r="CQ558" s="167"/>
      <c r="CR558" s="167"/>
      <c r="CS558" s="167"/>
      <c r="CT558" s="376"/>
      <c r="CU558" s="161"/>
      <c r="CV558" s="311"/>
      <c r="CW558" s="162"/>
      <c r="CX558" s="95"/>
      <c r="DB558" s="379"/>
      <c r="DC558" s="165"/>
      <c r="DD558" s="166"/>
      <c r="DE558" s="167"/>
      <c r="DF558" s="167"/>
      <c r="DG558" s="167"/>
      <c r="DH558" s="376"/>
      <c r="DI558" s="161"/>
      <c r="DJ558" s="311"/>
      <c r="DK558" s="162"/>
      <c r="DL558" s="95"/>
      <c r="DP558" s="379"/>
      <c r="DQ558" s="165"/>
      <c r="DR558" s="166"/>
      <c r="DS558" s="167"/>
      <c r="DT558" s="167"/>
      <c r="DU558" s="167"/>
      <c r="DV558" s="376"/>
      <c r="DW558" s="161"/>
      <c r="DX558" s="311"/>
      <c r="DY558" s="162"/>
      <c r="DZ558" s="95"/>
      <c r="ED558" s="379"/>
      <c r="EE558" s="165"/>
      <c r="EF558" s="166"/>
      <c r="EG558" s="167"/>
      <c r="EH558" s="167"/>
      <c r="EI558" s="167"/>
      <c r="EJ558" s="376"/>
      <c r="EK558" s="161"/>
      <c r="EL558" s="311"/>
      <c r="EM558" s="162"/>
      <c r="EN558" s="95"/>
      <c r="ER558" s="379"/>
      <c r="ES558" s="165"/>
      <c r="ET558" s="166"/>
      <c r="EU558" s="167"/>
      <c r="EV558" s="167"/>
      <c r="EW558" s="167"/>
      <c r="EX558" s="376"/>
      <c r="EY558" s="161"/>
      <c r="EZ558" s="311"/>
      <c r="FA558" s="162"/>
      <c r="FB558" s="95"/>
      <c r="FF558" s="379"/>
      <c r="FG558" s="165"/>
      <c r="FH558" s="166"/>
      <c r="FI558" s="167"/>
      <c r="FJ558" s="167"/>
      <c r="FK558" s="167"/>
      <c r="FL558" s="376"/>
      <c r="FM558" s="161"/>
      <c r="FN558" s="311"/>
      <c r="FO558" s="162"/>
      <c r="FP558" s="95"/>
      <c r="FT558" s="379"/>
      <c r="FU558" s="165"/>
      <c r="FV558" s="166"/>
      <c r="FW558" s="167"/>
      <c r="FX558" s="167"/>
      <c r="FY558" s="167"/>
      <c r="FZ558" s="376"/>
      <c r="GA558" s="161"/>
      <c r="GB558" s="311"/>
      <c r="GC558" s="162"/>
      <c r="GD558" s="95"/>
      <c r="GH558" s="379"/>
      <c r="GI558" s="165"/>
      <c r="GJ558" s="166"/>
      <c r="GK558" s="167"/>
      <c r="GL558" s="167"/>
      <c r="GM558" s="167"/>
      <c r="GN558" s="376"/>
      <c r="GO558" s="161"/>
      <c r="GP558" s="311"/>
      <c r="GQ558" s="162"/>
      <c r="GR558" s="95"/>
      <c r="GV558" s="379"/>
      <c r="GW558" s="165"/>
      <c r="GX558" s="166"/>
      <c r="GY558" s="167"/>
      <c r="GZ558" s="167"/>
      <c r="HA558" s="167"/>
      <c r="HB558" s="376"/>
      <c r="HC558" s="161"/>
      <c r="HD558" s="311"/>
      <c r="HE558" s="162"/>
      <c r="HF558" s="95"/>
      <c r="HJ558" s="379"/>
      <c r="HK558" s="165"/>
      <c r="HL558" s="166"/>
      <c r="HM558" s="167"/>
      <c r="HN558" s="167"/>
      <c r="HO558" s="167"/>
      <c r="HP558" s="376"/>
      <c r="HQ558" s="161"/>
      <c r="HR558" s="311"/>
      <c r="HS558" s="162"/>
      <c r="HT558" s="95"/>
      <c r="HX558" s="379"/>
      <c r="HY558" s="165"/>
      <c r="HZ558" s="166"/>
      <c r="IA558" s="167"/>
      <c r="IB558" s="167"/>
      <c r="IC558" s="167"/>
      <c r="ID558" s="376"/>
      <c r="IE558" s="161"/>
      <c r="IF558" s="311"/>
      <c r="IG558" s="162"/>
      <c r="IH558" s="95"/>
      <c r="IL558" s="379"/>
      <c r="IM558" s="165"/>
      <c r="IN558" s="166"/>
      <c r="IO558" s="167"/>
      <c r="IP558" s="167"/>
      <c r="IQ558" s="167"/>
      <c r="IR558" s="376"/>
      <c r="IS558" s="161"/>
      <c r="IT558" s="311"/>
      <c r="IU558" s="162"/>
      <c r="IV558" s="95"/>
    </row>
    <row r="559" spans="1:256" s="139" customFormat="1" ht="33" customHeight="1">
      <c r="A559" s="29" t="s">
        <v>60</v>
      </c>
      <c r="B559" s="117" t="s">
        <v>85</v>
      </c>
      <c r="C559" s="162" t="s">
        <v>558</v>
      </c>
      <c r="D559" s="95"/>
      <c r="F559" s="32" t="s">
        <v>52</v>
      </c>
      <c r="G559" s="30">
        <v>100</v>
      </c>
      <c r="H559" s="157"/>
      <c r="I559" s="25">
        <v>8</v>
      </c>
      <c r="J559" s="26">
        <f t="shared" si="56"/>
        <v>0</v>
      </c>
      <c r="K559" s="27">
        <f t="shared" si="57"/>
        <v>0</v>
      </c>
      <c r="L559" s="27">
        <f t="shared" si="58"/>
        <v>0</v>
      </c>
      <c r="M559" s="27">
        <f t="shared" si="59"/>
        <v>0</v>
      </c>
      <c r="N559" s="89"/>
      <c r="O559" s="161"/>
      <c r="P559" s="311"/>
      <c r="Q559" s="162"/>
      <c r="R559" s="95"/>
      <c r="V559" s="379"/>
      <c r="W559" s="165"/>
      <c r="X559" s="166"/>
      <c r="Y559" s="167"/>
      <c r="Z559" s="167"/>
      <c r="AA559" s="167"/>
      <c r="AB559" s="376"/>
      <c r="AC559" s="161"/>
      <c r="AD559" s="311"/>
      <c r="AE559" s="162"/>
      <c r="AF559" s="95"/>
      <c r="AJ559" s="379"/>
      <c r="AK559" s="165"/>
      <c r="AL559" s="166"/>
      <c r="AM559" s="167"/>
      <c r="AN559" s="167"/>
      <c r="AO559" s="167"/>
      <c r="AP559" s="376"/>
      <c r="AQ559" s="161"/>
      <c r="AR559" s="311"/>
      <c r="AS559" s="162"/>
      <c r="AT559" s="95"/>
      <c r="AX559" s="379"/>
      <c r="AY559" s="165"/>
      <c r="AZ559" s="166"/>
      <c r="BA559" s="167"/>
      <c r="BB559" s="167"/>
      <c r="BC559" s="167"/>
      <c r="BD559" s="376"/>
      <c r="BE559" s="161"/>
      <c r="BF559" s="311"/>
      <c r="BG559" s="162"/>
      <c r="BH559" s="95"/>
      <c r="BL559" s="379"/>
      <c r="BM559" s="165"/>
      <c r="BN559" s="166"/>
      <c r="BO559" s="167"/>
      <c r="BP559" s="167"/>
      <c r="BQ559" s="167"/>
      <c r="BR559" s="376"/>
      <c r="BS559" s="161"/>
      <c r="BT559" s="311"/>
      <c r="BU559" s="162"/>
      <c r="BV559" s="95"/>
      <c r="BZ559" s="379"/>
      <c r="CA559" s="165"/>
      <c r="CB559" s="166"/>
      <c r="CC559" s="167"/>
      <c r="CD559" s="167"/>
      <c r="CE559" s="167"/>
      <c r="CF559" s="376"/>
      <c r="CG559" s="161"/>
      <c r="CH559" s="311"/>
      <c r="CI559" s="162"/>
      <c r="CJ559" s="95"/>
      <c r="CN559" s="379"/>
      <c r="CO559" s="165"/>
      <c r="CP559" s="166"/>
      <c r="CQ559" s="167"/>
      <c r="CR559" s="167"/>
      <c r="CS559" s="167"/>
      <c r="CT559" s="376"/>
      <c r="CU559" s="161"/>
      <c r="CV559" s="311"/>
      <c r="CW559" s="162"/>
      <c r="CX559" s="95"/>
      <c r="DB559" s="379"/>
      <c r="DC559" s="165"/>
      <c r="DD559" s="166"/>
      <c r="DE559" s="167"/>
      <c r="DF559" s="167"/>
      <c r="DG559" s="167"/>
      <c r="DH559" s="376"/>
      <c r="DI559" s="161"/>
      <c r="DJ559" s="311"/>
      <c r="DK559" s="162"/>
      <c r="DL559" s="95"/>
      <c r="DP559" s="379"/>
      <c r="DQ559" s="165"/>
      <c r="DR559" s="166"/>
      <c r="DS559" s="167"/>
      <c r="DT559" s="167"/>
      <c r="DU559" s="167"/>
      <c r="DV559" s="376"/>
      <c r="DW559" s="161"/>
      <c r="DX559" s="311"/>
      <c r="DY559" s="162"/>
      <c r="DZ559" s="95"/>
      <c r="ED559" s="379"/>
      <c r="EE559" s="165"/>
      <c r="EF559" s="166"/>
      <c r="EG559" s="167"/>
      <c r="EH559" s="167"/>
      <c r="EI559" s="167"/>
      <c r="EJ559" s="376"/>
      <c r="EK559" s="161"/>
      <c r="EL559" s="311"/>
      <c r="EM559" s="162"/>
      <c r="EN559" s="95"/>
      <c r="ER559" s="379"/>
      <c r="ES559" s="165"/>
      <c r="ET559" s="166"/>
      <c r="EU559" s="167"/>
      <c r="EV559" s="167"/>
      <c r="EW559" s="167"/>
      <c r="EX559" s="376"/>
      <c r="EY559" s="161"/>
      <c r="EZ559" s="311"/>
      <c r="FA559" s="162"/>
      <c r="FB559" s="95"/>
      <c r="FF559" s="379"/>
      <c r="FG559" s="165"/>
      <c r="FH559" s="166"/>
      <c r="FI559" s="167"/>
      <c r="FJ559" s="167"/>
      <c r="FK559" s="167"/>
      <c r="FL559" s="376"/>
      <c r="FM559" s="161"/>
      <c r="FN559" s="311"/>
      <c r="FO559" s="162"/>
      <c r="FP559" s="95"/>
      <c r="FT559" s="379"/>
      <c r="FU559" s="165"/>
      <c r="FV559" s="166"/>
      <c r="FW559" s="167"/>
      <c r="FX559" s="167"/>
      <c r="FY559" s="167"/>
      <c r="FZ559" s="376"/>
      <c r="GA559" s="161"/>
      <c r="GB559" s="311"/>
      <c r="GC559" s="162"/>
      <c r="GD559" s="95"/>
      <c r="GH559" s="379"/>
      <c r="GI559" s="165"/>
      <c r="GJ559" s="166"/>
      <c r="GK559" s="167"/>
      <c r="GL559" s="167"/>
      <c r="GM559" s="167"/>
      <c r="GN559" s="376"/>
      <c r="GO559" s="161"/>
      <c r="GP559" s="311"/>
      <c r="GQ559" s="162"/>
      <c r="GR559" s="95"/>
      <c r="GV559" s="379"/>
      <c r="GW559" s="165"/>
      <c r="GX559" s="166"/>
      <c r="GY559" s="167"/>
      <c r="GZ559" s="167"/>
      <c r="HA559" s="167"/>
      <c r="HB559" s="376"/>
      <c r="HC559" s="161"/>
      <c r="HD559" s="311"/>
      <c r="HE559" s="162"/>
      <c r="HF559" s="95"/>
      <c r="HJ559" s="379"/>
      <c r="HK559" s="165"/>
      <c r="HL559" s="166"/>
      <c r="HM559" s="167"/>
      <c r="HN559" s="167"/>
      <c r="HO559" s="167"/>
      <c r="HP559" s="376"/>
      <c r="HQ559" s="161"/>
      <c r="HR559" s="311"/>
      <c r="HS559" s="162"/>
      <c r="HT559" s="95"/>
      <c r="HX559" s="379"/>
      <c r="HY559" s="165"/>
      <c r="HZ559" s="166"/>
      <c r="IA559" s="167"/>
      <c r="IB559" s="167"/>
      <c r="IC559" s="167"/>
      <c r="ID559" s="376"/>
      <c r="IE559" s="161"/>
      <c r="IF559" s="311"/>
      <c r="IG559" s="162"/>
      <c r="IH559" s="95"/>
      <c r="IL559" s="379"/>
      <c r="IM559" s="165"/>
      <c r="IN559" s="166"/>
      <c r="IO559" s="167"/>
      <c r="IP559" s="167"/>
      <c r="IQ559" s="167"/>
      <c r="IR559" s="376"/>
      <c r="IS559" s="161"/>
      <c r="IT559" s="311"/>
      <c r="IU559" s="162"/>
      <c r="IV559" s="95"/>
    </row>
    <row r="560" spans="1:256" s="139" customFormat="1" ht="19.5" customHeight="1">
      <c r="A560" s="75" t="s">
        <v>62</v>
      </c>
      <c r="B560" s="117" t="s">
        <v>85</v>
      </c>
      <c r="C560" s="162" t="s">
        <v>559</v>
      </c>
      <c r="D560" s="95"/>
      <c r="F560" s="32" t="s">
        <v>52</v>
      </c>
      <c r="G560" s="30">
        <v>5</v>
      </c>
      <c r="H560" s="157"/>
      <c r="I560" s="25">
        <v>8</v>
      </c>
      <c r="J560" s="26">
        <f t="shared" si="56"/>
        <v>0</v>
      </c>
      <c r="K560" s="27">
        <f t="shared" si="57"/>
        <v>0</v>
      </c>
      <c r="L560" s="27">
        <f t="shared" si="58"/>
        <v>0</v>
      </c>
      <c r="M560" s="27">
        <f t="shared" si="59"/>
        <v>0</v>
      </c>
      <c r="N560" s="89"/>
      <c r="O560" s="313"/>
      <c r="P560" s="311"/>
      <c r="Q560" s="162"/>
      <c r="R560" s="95"/>
      <c r="V560" s="379"/>
      <c r="W560" s="165"/>
      <c r="X560" s="166"/>
      <c r="Y560" s="167"/>
      <c r="Z560" s="167"/>
      <c r="AA560" s="167"/>
      <c r="AB560" s="376"/>
      <c r="AC560" s="313"/>
      <c r="AD560" s="311"/>
      <c r="AE560" s="162"/>
      <c r="AF560" s="95"/>
      <c r="AJ560" s="379"/>
      <c r="AK560" s="165"/>
      <c r="AL560" s="166"/>
      <c r="AM560" s="167"/>
      <c r="AN560" s="167"/>
      <c r="AO560" s="167"/>
      <c r="AP560" s="376"/>
      <c r="AQ560" s="313"/>
      <c r="AR560" s="311"/>
      <c r="AS560" s="162"/>
      <c r="AT560" s="95"/>
      <c r="AX560" s="379"/>
      <c r="AY560" s="165"/>
      <c r="AZ560" s="166"/>
      <c r="BA560" s="167"/>
      <c r="BB560" s="167"/>
      <c r="BC560" s="167"/>
      <c r="BD560" s="376"/>
      <c r="BE560" s="313"/>
      <c r="BF560" s="311"/>
      <c r="BG560" s="162"/>
      <c r="BH560" s="95"/>
      <c r="BL560" s="379"/>
      <c r="BM560" s="165"/>
      <c r="BN560" s="166"/>
      <c r="BO560" s="167"/>
      <c r="BP560" s="167"/>
      <c r="BQ560" s="167"/>
      <c r="BR560" s="376"/>
      <c r="BS560" s="313"/>
      <c r="BT560" s="311"/>
      <c r="BU560" s="162"/>
      <c r="BV560" s="95"/>
      <c r="BZ560" s="379"/>
      <c r="CA560" s="165"/>
      <c r="CB560" s="166"/>
      <c r="CC560" s="167"/>
      <c r="CD560" s="167"/>
      <c r="CE560" s="167"/>
      <c r="CF560" s="376"/>
      <c r="CG560" s="313"/>
      <c r="CH560" s="311"/>
      <c r="CI560" s="162"/>
      <c r="CJ560" s="95"/>
      <c r="CN560" s="379"/>
      <c r="CO560" s="165"/>
      <c r="CP560" s="166"/>
      <c r="CQ560" s="167"/>
      <c r="CR560" s="167"/>
      <c r="CS560" s="167"/>
      <c r="CT560" s="376"/>
      <c r="CU560" s="313"/>
      <c r="CV560" s="311"/>
      <c r="CW560" s="162"/>
      <c r="CX560" s="95"/>
      <c r="DB560" s="379"/>
      <c r="DC560" s="165"/>
      <c r="DD560" s="166"/>
      <c r="DE560" s="167"/>
      <c r="DF560" s="167"/>
      <c r="DG560" s="167"/>
      <c r="DH560" s="376"/>
      <c r="DI560" s="313"/>
      <c r="DJ560" s="311"/>
      <c r="DK560" s="162"/>
      <c r="DL560" s="95"/>
      <c r="DP560" s="379"/>
      <c r="DQ560" s="165"/>
      <c r="DR560" s="166"/>
      <c r="DS560" s="167"/>
      <c r="DT560" s="167"/>
      <c r="DU560" s="167"/>
      <c r="DV560" s="376"/>
      <c r="DW560" s="313"/>
      <c r="DX560" s="311"/>
      <c r="DY560" s="162"/>
      <c r="DZ560" s="95"/>
      <c r="ED560" s="379"/>
      <c r="EE560" s="165"/>
      <c r="EF560" s="166"/>
      <c r="EG560" s="167"/>
      <c r="EH560" s="167"/>
      <c r="EI560" s="167"/>
      <c r="EJ560" s="376"/>
      <c r="EK560" s="313"/>
      <c r="EL560" s="311"/>
      <c r="EM560" s="162"/>
      <c r="EN560" s="95"/>
      <c r="ER560" s="379"/>
      <c r="ES560" s="165"/>
      <c r="ET560" s="166"/>
      <c r="EU560" s="167"/>
      <c r="EV560" s="167"/>
      <c r="EW560" s="167"/>
      <c r="EX560" s="376"/>
      <c r="EY560" s="313"/>
      <c r="EZ560" s="311"/>
      <c r="FA560" s="162"/>
      <c r="FB560" s="95"/>
      <c r="FF560" s="379"/>
      <c r="FG560" s="165"/>
      <c r="FH560" s="166"/>
      <c r="FI560" s="167"/>
      <c r="FJ560" s="167"/>
      <c r="FK560" s="167"/>
      <c r="FL560" s="376"/>
      <c r="FM560" s="313"/>
      <c r="FN560" s="311"/>
      <c r="FO560" s="162"/>
      <c r="FP560" s="95"/>
      <c r="FT560" s="379"/>
      <c r="FU560" s="165"/>
      <c r="FV560" s="166"/>
      <c r="FW560" s="167"/>
      <c r="FX560" s="167"/>
      <c r="FY560" s="167"/>
      <c r="FZ560" s="376"/>
      <c r="GA560" s="313"/>
      <c r="GB560" s="311"/>
      <c r="GC560" s="162"/>
      <c r="GD560" s="95"/>
      <c r="GH560" s="379"/>
      <c r="GI560" s="165"/>
      <c r="GJ560" s="166"/>
      <c r="GK560" s="167"/>
      <c r="GL560" s="167"/>
      <c r="GM560" s="167"/>
      <c r="GN560" s="376"/>
      <c r="GO560" s="313"/>
      <c r="GP560" s="311"/>
      <c r="GQ560" s="162"/>
      <c r="GR560" s="95"/>
      <c r="GV560" s="379"/>
      <c r="GW560" s="165"/>
      <c r="GX560" s="166"/>
      <c r="GY560" s="167"/>
      <c r="GZ560" s="167"/>
      <c r="HA560" s="167"/>
      <c r="HB560" s="376"/>
      <c r="HC560" s="313"/>
      <c r="HD560" s="311"/>
      <c r="HE560" s="162"/>
      <c r="HF560" s="95"/>
      <c r="HJ560" s="379"/>
      <c r="HK560" s="165"/>
      <c r="HL560" s="166"/>
      <c r="HM560" s="167"/>
      <c r="HN560" s="167"/>
      <c r="HO560" s="167"/>
      <c r="HP560" s="376"/>
      <c r="HQ560" s="313"/>
      <c r="HR560" s="311"/>
      <c r="HS560" s="162"/>
      <c r="HT560" s="95"/>
      <c r="HX560" s="379"/>
      <c r="HY560" s="165"/>
      <c r="HZ560" s="166"/>
      <c r="IA560" s="167"/>
      <c r="IB560" s="167"/>
      <c r="IC560" s="167"/>
      <c r="ID560" s="376"/>
      <c r="IE560" s="313"/>
      <c r="IF560" s="311"/>
      <c r="IG560" s="162"/>
      <c r="IH560" s="95"/>
      <c r="IL560" s="379"/>
      <c r="IM560" s="165"/>
      <c r="IN560" s="166"/>
      <c r="IO560" s="167"/>
      <c r="IP560" s="167"/>
      <c r="IQ560" s="167"/>
      <c r="IR560" s="376"/>
      <c r="IS560" s="313"/>
      <c r="IT560" s="311"/>
      <c r="IU560" s="162"/>
      <c r="IV560" s="95"/>
    </row>
    <row r="561" spans="1:256" s="139" customFormat="1" ht="19.5" customHeight="1">
      <c r="A561" s="75"/>
      <c r="B561" s="117"/>
      <c r="C561" s="162" t="s">
        <v>560</v>
      </c>
      <c r="D561" s="95"/>
      <c r="F561" s="32" t="s">
        <v>52</v>
      </c>
      <c r="G561" s="30">
        <v>34</v>
      </c>
      <c r="H561" s="157"/>
      <c r="I561" s="25">
        <v>8</v>
      </c>
      <c r="J561" s="26">
        <f t="shared" si="56"/>
        <v>0</v>
      </c>
      <c r="K561" s="27">
        <f t="shared" si="57"/>
        <v>0</v>
      </c>
      <c r="L561" s="27">
        <f t="shared" si="58"/>
        <v>0</v>
      </c>
      <c r="M561" s="27">
        <f t="shared" si="59"/>
        <v>0</v>
      </c>
      <c r="N561" s="89"/>
      <c r="O561" s="313"/>
      <c r="P561" s="311"/>
      <c r="Q561" s="162"/>
      <c r="R561" s="95"/>
      <c r="V561" s="379"/>
      <c r="W561" s="165"/>
      <c r="X561" s="166"/>
      <c r="Y561" s="167"/>
      <c r="Z561" s="167"/>
      <c r="AA561" s="167"/>
      <c r="AB561" s="376"/>
      <c r="AC561" s="313"/>
      <c r="AD561" s="311"/>
      <c r="AE561" s="162"/>
      <c r="AF561" s="95"/>
      <c r="AJ561" s="379"/>
      <c r="AK561" s="165"/>
      <c r="AL561" s="166"/>
      <c r="AM561" s="167"/>
      <c r="AN561" s="167"/>
      <c r="AO561" s="167"/>
      <c r="AP561" s="376"/>
      <c r="AQ561" s="313"/>
      <c r="AR561" s="311"/>
      <c r="AS561" s="162"/>
      <c r="AT561" s="95"/>
      <c r="AX561" s="379"/>
      <c r="AY561" s="165"/>
      <c r="AZ561" s="166"/>
      <c r="BA561" s="167"/>
      <c r="BB561" s="167"/>
      <c r="BC561" s="167"/>
      <c r="BD561" s="376"/>
      <c r="BE561" s="313"/>
      <c r="BF561" s="311"/>
      <c r="BG561" s="162"/>
      <c r="BH561" s="95"/>
      <c r="BL561" s="379"/>
      <c r="BM561" s="165"/>
      <c r="BN561" s="166"/>
      <c r="BO561" s="167"/>
      <c r="BP561" s="167"/>
      <c r="BQ561" s="167"/>
      <c r="BR561" s="376"/>
      <c r="BS561" s="313"/>
      <c r="BT561" s="311"/>
      <c r="BU561" s="162"/>
      <c r="BV561" s="95"/>
      <c r="BZ561" s="379"/>
      <c r="CA561" s="165"/>
      <c r="CB561" s="166"/>
      <c r="CC561" s="167"/>
      <c r="CD561" s="167"/>
      <c r="CE561" s="167"/>
      <c r="CF561" s="376"/>
      <c r="CG561" s="313"/>
      <c r="CH561" s="311"/>
      <c r="CI561" s="162"/>
      <c r="CJ561" s="95"/>
      <c r="CN561" s="379"/>
      <c r="CO561" s="165"/>
      <c r="CP561" s="166"/>
      <c r="CQ561" s="167"/>
      <c r="CR561" s="167"/>
      <c r="CS561" s="167"/>
      <c r="CT561" s="376"/>
      <c r="CU561" s="313"/>
      <c r="CV561" s="311"/>
      <c r="CW561" s="162"/>
      <c r="CX561" s="95"/>
      <c r="DB561" s="379"/>
      <c r="DC561" s="165"/>
      <c r="DD561" s="166"/>
      <c r="DE561" s="167"/>
      <c r="DF561" s="167"/>
      <c r="DG561" s="167"/>
      <c r="DH561" s="376"/>
      <c r="DI561" s="313"/>
      <c r="DJ561" s="311"/>
      <c r="DK561" s="162"/>
      <c r="DL561" s="95"/>
      <c r="DP561" s="379"/>
      <c r="DQ561" s="165"/>
      <c r="DR561" s="166"/>
      <c r="DS561" s="167"/>
      <c r="DT561" s="167"/>
      <c r="DU561" s="167"/>
      <c r="DV561" s="376"/>
      <c r="DW561" s="313"/>
      <c r="DX561" s="311"/>
      <c r="DY561" s="162"/>
      <c r="DZ561" s="95"/>
      <c r="ED561" s="379"/>
      <c r="EE561" s="165"/>
      <c r="EF561" s="166"/>
      <c r="EG561" s="167"/>
      <c r="EH561" s="167"/>
      <c r="EI561" s="167"/>
      <c r="EJ561" s="376"/>
      <c r="EK561" s="313"/>
      <c r="EL561" s="311"/>
      <c r="EM561" s="162"/>
      <c r="EN561" s="95"/>
      <c r="ER561" s="379"/>
      <c r="ES561" s="165"/>
      <c r="ET561" s="166"/>
      <c r="EU561" s="167"/>
      <c r="EV561" s="167"/>
      <c r="EW561" s="167"/>
      <c r="EX561" s="376"/>
      <c r="EY561" s="313"/>
      <c r="EZ561" s="311"/>
      <c r="FA561" s="162"/>
      <c r="FB561" s="95"/>
      <c r="FF561" s="379"/>
      <c r="FG561" s="165"/>
      <c r="FH561" s="166"/>
      <c r="FI561" s="167"/>
      <c r="FJ561" s="167"/>
      <c r="FK561" s="167"/>
      <c r="FL561" s="376"/>
      <c r="FM561" s="313"/>
      <c r="FN561" s="311"/>
      <c r="FO561" s="162"/>
      <c r="FP561" s="95"/>
      <c r="FT561" s="379"/>
      <c r="FU561" s="165"/>
      <c r="FV561" s="166"/>
      <c r="FW561" s="167"/>
      <c r="FX561" s="167"/>
      <c r="FY561" s="167"/>
      <c r="FZ561" s="376"/>
      <c r="GA561" s="313"/>
      <c r="GB561" s="311"/>
      <c r="GC561" s="162"/>
      <c r="GD561" s="95"/>
      <c r="GH561" s="379"/>
      <c r="GI561" s="165"/>
      <c r="GJ561" s="166"/>
      <c r="GK561" s="167"/>
      <c r="GL561" s="167"/>
      <c r="GM561" s="167"/>
      <c r="GN561" s="376"/>
      <c r="GO561" s="313"/>
      <c r="GP561" s="311"/>
      <c r="GQ561" s="162"/>
      <c r="GR561" s="95"/>
      <c r="GV561" s="379"/>
      <c r="GW561" s="165"/>
      <c r="GX561" s="166"/>
      <c r="GY561" s="167"/>
      <c r="GZ561" s="167"/>
      <c r="HA561" s="167"/>
      <c r="HB561" s="376"/>
      <c r="HC561" s="313"/>
      <c r="HD561" s="311"/>
      <c r="HE561" s="162"/>
      <c r="HF561" s="95"/>
      <c r="HJ561" s="379"/>
      <c r="HK561" s="165"/>
      <c r="HL561" s="166"/>
      <c r="HM561" s="167"/>
      <c r="HN561" s="167"/>
      <c r="HO561" s="167"/>
      <c r="HP561" s="376"/>
      <c r="HQ561" s="313"/>
      <c r="HR561" s="311"/>
      <c r="HS561" s="162"/>
      <c r="HT561" s="95"/>
      <c r="HX561" s="379"/>
      <c r="HY561" s="165"/>
      <c r="HZ561" s="166"/>
      <c r="IA561" s="167"/>
      <c r="IB561" s="167"/>
      <c r="IC561" s="167"/>
      <c r="ID561" s="376"/>
      <c r="IE561" s="313"/>
      <c r="IF561" s="311"/>
      <c r="IG561" s="162"/>
      <c r="IH561" s="95"/>
      <c r="IL561" s="379"/>
      <c r="IM561" s="165"/>
      <c r="IN561" s="166"/>
      <c r="IO561" s="167"/>
      <c r="IP561" s="167"/>
      <c r="IQ561" s="167"/>
      <c r="IR561" s="376"/>
      <c r="IS561" s="313"/>
      <c r="IT561" s="311"/>
      <c r="IU561" s="162"/>
      <c r="IV561" s="95"/>
    </row>
    <row r="562" spans="1:256" s="139" customFormat="1" ht="51.75" customHeight="1">
      <c r="A562" s="75"/>
      <c r="B562" s="22" t="s">
        <v>561</v>
      </c>
      <c r="C562" s="222" t="s">
        <v>562</v>
      </c>
      <c r="D562" s="30"/>
      <c r="E562" s="30"/>
      <c r="F562" s="30" t="s">
        <v>52</v>
      </c>
      <c r="G562" s="30">
        <v>120</v>
      </c>
      <c r="H562" s="30"/>
      <c r="I562" s="25">
        <v>8</v>
      </c>
      <c r="J562" s="26">
        <f t="shared" si="56"/>
        <v>0</v>
      </c>
      <c r="K562" s="27">
        <f t="shared" si="57"/>
        <v>0</v>
      </c>
      <c r="L562" s="27">
        <f t="shared" si="58"/>
        <v>0</v>
      </c>
      <c r="M562" s="27">
        <f t="shared" si="59"/>
        <v>0</v>
      </c>
      <c r="N562" s="89"/>
      <c r="O562" s="313"/>
      <c r="P562" s="311"/>
      <c r="Q562" s="162"/>
      <c r="R562" s="95"/>
      <c r="V562" s="379"/>
      <c r="W562" s="165"/>
      <c r="X562" s="166"/>
      <c r="Y562" s="167"/>
      <c r="Z562" s="167"/>
      <c r="AA562" s="167"/>
      <c r="AB562" s="376"/>
      <c r="AC562" s="313"/>
      <c r="AD562" s="311"/>
      <c r="AE562" s="162"/>
      <c r="AF562" s="95"/>
      <c r="AJ562" s="379"/>
      <c r="AK562" s="165"/>
      <c r="AL562" s="166"/>
      <c r="AM562" s="167"/>
      <c r="AN562" s="167"/>
      <c r="AO562" s="167"/>
      <c r="AP562" s="376"/>
      <c r="AQ562" s="313"/>
      <c r="AR562" s="311"/>
      <c r="AS562" s="162"/>
      <c r="AT562" s="95"/>
      <c r="AX562" s="379"/>
      <c r="AY562" s="165"/>
      <c r="AZ562" s="166"/>
      <c r="BA562" s="167"/>
      <c r="BB562" s="167"/>
      <c r="BC562" s="167"/>
      <c r="BD562" s="376"/>
      <c r="BE562" s="313"/>
      <c r="BF562" s="311"/>
      <c r="BG562" s="162"/>
      <c r="BH562" s="95"/>
      <c r="BL562" s="379"/>
      <c r="BM562" s="165"/>
      <c r="BN562" s="166"/>
      <c r="BO562" s="167"/>
      <c r="BP562" s="167"/>
      <c r="BQ562" s="167"/>
      <c r="BR562" s="376"/>
      <c r="BS562" s="313"/>
      <c r="BT562" s="311"/>
      <c r="BU562" s="162"/>
      <c r="BV562" s="95"/>
      <c r="BZ562" s="379"/>
      <c r="CA562" s="165"/>
      <c r="CB562" s="166"/>
      <c r="CC562" s="167"/>
      <c r="CD562" s="167"/>
      <c r="CE562" s="167"/>
      <c r="CF562" s="376"/>
      <c r="CG562" s="313"/>
      <c r="CH562" s="311"/>
      <c r="CI562" s="162"/>
      <c r="CJ562" s="95"/>
      <c r="CN562" s="379"/>
      <c r="CO562" s="165"/>
      <c r="CP562" s="166"/>
      <c r="CQ562" s="167"/>
      <c r="CR562" s="167"/>
      <c r="CS562" s="167"/>
      <c r="CT562" s="376"/>
      <c r="CU562" s="313"/>
      <c r="CV562" s="311"/>
      <c r="CW562" s="162"/>
      <c r="CX562" s="95"/>
      <c r="DB562" s="379"/>
      <c r="DC562" s="165"/>
      <c r="DD562" s="166"/>
      <c r="DE562" s="167"/>
      <c r="DF562" s="167"/>
      <c r="DG562" s="167"/>
      <c r="DH562" s="376"/>
      <c r="DI562" s="313"/>
      <c r="DJ562" s="311"/>
      <c r="DK562" s="162"/>
      <c r="DL562" s="95"/>
      <c r="DP562" s="379"/>
      <c r="DQ562" s="165"/>
      <c r="DR562" s="166"/>
      <c r="DS562" s="167"/>
      <c r="DT562" s="167"/>
      <c r="DU562" s="167"/>
      <c r="DV562" s="376"/>
      <c r="DW562" s="313"/>
      <c r="DX562" s="311"/>
      <c r="DY562" s="162"/>
      <c r="DZ562" s="95"/>
      <c r="ED562" s="379"/>
      <c r="EE562" s="165"/>
      <c r="EF562" s="166"/>
      <c r="EG562" s="167"/>
      <c r="EH562" s="167"/>
      <c r="EI562" s="167"/>
      <c r="EJ562" s="376"/>
      <c r="EK562" s="313"/>
      <c r="EL562" s="311"/>
      <c r="EM562" s="162"/>
      <c r="EN562" s="95"/>
      <c r="ER562" s="379"/>
      <c r="ES562" s="165"/>
      <c r="ET562" s="166"/>
      <c r="EU562" s="167"/>
      <c r="EV562" s="167"/>
      <c r="EW562" s="167"/>
      <c r="EX562" s="376"/>
      <c r="EY562" s="313"/>
      <c r="EZ562" s="311"/>
      <c r="FA562" s="162"/>
      <c r="FB562" s="95"/>
      <c r="FF562" s="379"/>
      <c r="FG562" s="165"/>
      <c r="FH562" s="166"/>
      <c r="FI562" s="167"/>
      <c r="FJ562" s="167"/>
      <c r="FK562" s="167"/>
      <c r="FL562" s="376"/>
      <c r="FM562" s="313"/>
      <c r="FN562" s="311"/>
      <c r="FO562" s="162"/>
      <c r="FP562" s="95"/>
      <c r="FT562" s="379"/>
      <c r="FU562" s="165"/>
      <c r="FV562" s="166"/>
      <c r="FW562" s="167"/>
      <c r="FX562" s="167"/>
      <c r="FY562" s="167"/>
      <c r="FZ562" s="376"/>
      <c r="GA562" s="313"/>
      <c r="GB562" s="311"/>
      <c r="GC562" s="162"/>
      <c r="GD562" s="95"/>
      <c r="GH562" s="379"/>
      <c r="GI562" s="165"/>
      <c r="GJ562" s="166"/>
      <c r="GK562" s="167"/>
      <c r="GL562" s="167"/>
      <c r="GM562" s="167"/>
      <c r="GN562" s="376"/>
      <c r="GO562" s="313"/>
      <c r="GP562" s="311"/>
      <c r="GQ562" s="162"/>
      <c r="GR562" s="95"/>
      <c r="GV562" s="379"/>
      <c r="GW562" s="165"/>
      <c r="GX562" s="166"/>
      <c r="GY562" s="167"/>
      <c r="GZ562" s="167"/>
      <c r="HA562" s="167"/>
      <c r="HB562" s="376"/>
      <c r="HC562" s="313"/>
      <c r="HD562" s="311"/>
      <c r="HE562" s="162"/>
      <c r="HF562" s="95"/>
      <c r="HJ562" s="379"/>
      <c r="HK562" s="165"/>
      <c r="HL562" s="166"/>
      <c r="HM562" s="167"/>
      <c r="HN562" s="167"/>
      <c r="HO562" s="167"/>
      <c r="HP562" s="376"/>
      <c r="HQ562" s="313"/>
      <c r="HR562" s="311"/>
      <c r="HS562" s="162"/>
      <c r="HT562" s="95"/>
      <c r="HX562" s="379"/>
      <c r="HY562" s="165"/>
      <c r="HZ562" s="166"/>
      <c r="IA562" s="167"/>
      <c r="IB562" s="167"/>
      <c r="IC562" s="167"/>
      <c r="ID562" s="376"/>
      <c r="IE562" s="313"/>
      <c r="IF562" s="311"/>
      <c r="IG562" s="162"/>
      <c r="IH562" s="95"/>
      <c r="IL562" s="379"/>
      <c r="IM562" s="165"/>
      <c r="IN562" s="166"/>
      <c r="IO562" s="167"/>
      <c r="IP562" s="167"/>
      <c r="IQ562" s="167"/>
      <c r="IR562" s="376"/>
      <c r="IS562" s="313"/>
      <c r="IT562" s="311"/>
      <c r="IU562" s="162"/>
      <c r="IV562" s="95"/>
    </row>
    <row r="563" spans="1:256" s="139" customFormat="1" ht="27.75" customHeight="1">
      <c r="A563" s="75"/>
      <c r="B563" s="22" t="s">
        <v>123</v>
      </c>
      <c r="C563" s="22" t="s">
        <v>563</v>
      </c>
      <c r="D563" s="32"/>
      <c r="E563" s="32"/>
      <c r="F563" s="32" t="s">
        <v>52</v>
      </c>
      <c r="G563" s="30">
        <v>48</v>
      </c>
      <c r="H563" s="30"/>
      <c r="I563" s="25">
        <v>8</v>
      </c>
      <c r="J563" s="26">
        <f t="shared" si="56"/>
        <v>0</v>
      </c>
      <c r="K563" s="27">
        <f t="shared" si="57"/>
        <v>0</v>
      </c>
      <c r="L563" s="27">
        <f t="shared" si="58"/>
        <v>0</v>
      </c>
      <c r="M563" s="27">
        <f t="shared" si="59"/>
        <v>0</v>
      </c>
      <c r="N563" s="89"/>
      <c r="O563" s="313"/>
      <c r="P563" s="311"/>
      <c r="Q563" s="162"/>
      <c r="R563" s="95"/>
      <c r="V563" s="379"/>
      <c r="W563" s="165"/>
      <c r="X563" s="166"/>
      <c r="Y563" s="167"/>
      <c r="Z563" s="167"/>
      <c r="AA563" s="167"/>
      <c r="AB563" s="376"/>
      <c r="AC563" s="313"/>
      <c r="AD563" s="311"/>
      <c r="AE563" s="162"/>
      <c r="AF563" s="95"/>
      <c r="AJ563" s="379"/>
      <c r="AK563" s="165"/>
      <c r="AL563" s="166"/>
      <c r="AM563" s="167"/>
      <c r="AN563" s="167"/>
      <c r="AO563" s="167"/>
      <c r="AP563" s="376"/>
      <c r="AQ563" s="313"/>
      <c r="AR563" s="311"/>
      <c r="AS563" s="162"/>
      <c r="AT563" s="95"/>
      <c r="AX563" s="379"/>
      <c r="AY563" s="165"/>
      <c r="AZ563" s="166"/>
      <c r="BA563" s="167"/>
      <c r="BB563" s="167"/>
      <c r="BC563" s="167"/>
      <c r="BD563" s="376"/>
      <c r="BE563" s="313"/>
      <c r="BF563" s="311"/>
      <c r="BG563" s="162"/>
      <c r="BH563" s="95"/>
      <c r="BL563" s="379"/>
      <c r="BM563" s="165"/>
      <c r="BN563" s="166"/>
      <c r="BO563" s="167"/>
      <c r="BP563" s="167"/>
      <c r="BQ563" s="167"/>
      <c r="BR563" s="376"/>
      <c r="BS563" s="313"/>
      <c r="BT563" s="311"/>
      <c r="BU563" s="162"/>
      <c r="BV563" s="95"/>
      <c r="BZ563" s="379"/>
      <c r="CA563" s="165"/>
      <c r="CB563" s="166"/>
      <c r="CC563" s="167"/>
      <c r="CD563" s="167"/>
      <c r="CE563" s="167"/>
      <c r="CF563" s="376"/>
      <c r="CG563" s="313"/>
      <c r="CH563" s="311"/>
      <c r="CI563" s="162"/>
      <c r="CJ563" s="95"/>
      <c r="CN563" s="379"/>
      <c r="CO563" s="165"/>
      <c r="CP563" s="166"/>
      <c r="CQ563" s="167"/>
      <c r="CR563" s="167"/>
      <c r="CS563" s="167"/>
      <c r="CT563" s="376"/>
      <c r="CU563" s="313"/>
      <c r="CV563" s="311"/>
      <c r="CW563" s="162"/>
      <c r="CX563" s="95"/>
      <c r="DB563" s="379"/>
      <c r="DC563" s="165"/>
      <c r="DD563" s="166"/>
      <c r="DE563" s="167"/>
      <c r="DF563" s="167"/>
      <c r="DG563" s="167"/>
      <c r="DH563" s="376"/>
      <c r="DI563" s="313"/>
      <c r="DJ563" s="311"/>
      <c r="DK563" s="162"/>
      <c r="DL563" s="95"/>
      <c r="DP563" s="379"/>
      <c r="DQ563" s="165"/>
      <c r="DR563" s="166"/>
      <c r="DS563" s="167"/>
      <c r="DT563" s="167"/>
      <c r="DU563" s="167"/>
      <c r="DV563" s="376"/>
      <c r="DW563" s="313"/>
      <c r="DX563" s="311"/>
      <c r="DY563" s="162"/>
      <c r="DZ563" s="95"/>
      <c r="ED563" s="379"/>
      <c r="EE563" s="165"/>
      <c r="EF563" s="166"/>
      <c r="EG563" s="167"/>
      <c r="EH563" s="167"/>
      <c r="EI563" s="167"/>
      <c r="EJ563" s="376"/>
      <c r="EK563" s="313"/>
      <c r="EL563" s="311"/>
      <c r="EM563" s="162"/>
      <c r="EN563" s="95"/>
      <c r="ER563" s="379"/>
      <c r="ES563" s="165"/>
      <c r="ET563" s="166"/>
      <c r="EU563" s="167"/>
      <c r="EV563" s="167"/>
      <c r="EW563" s="167"/>
      <c r="EX563" s="376"/>
      <c r="EY563" s="313"/>
      <c r="EZ563" s="311"/>
      <c r="FA563" s="162"/>
      <c r="FB563" s="95"/>
      <c r="FF563" s="379"/>
      <c r="FG563" s="165"/>
      <c r="FH563" s="166"/>
      <c r="FI563" s="167"/>
      <c r="FJ563" s="167"/>
      <c r="FK563" s="167"/>
      <c r="FL563" s="376"/>
      <c r="FM563" s="313"/>
      <c r="FN563" s="311"/>
      <c r="FO563" s="162"/>
      <c r="FP563" s="95"/>
      <c r="FT563" s="379"/>
      <c r="FU563" s="165"/>
      <c r="FV563" s="166"/>
      <c r="FW563" s="167"/>
      <c r="FX563" s="167"/>
      <c r="FY563" s="167"/>
      <c r="FZ563" s="376"/>
      <c r="GA563" s="313"/>
      <c r="GB563" s="311"/>
      <c r="GC563" s="162"/>
      <c r="GD563" s="95"/>
      <c r="GH563" s="379"/>
      <c r="GI563" s="165"/>
      <c r="GJ563" s="166"/>
      <c r="GK563" s="167"/>
      <c r="GL563" s="167"/>
      <c r="GM563" s="167"/>
      <c r="GN563" s="376"/>
      <c r="GO563" s="313"/>
      <c r="GP563" s="311"/>
      <c r="GQ563" s="162"/>
      <c r="GR563" s="95"/>
      <c r="GV563" s="379"/>
      <c r="GW563" s="165"/>
      <c r="GX563" s="166"/>
      <c r="GY563" s="167"/>
      <c r="GZ563" s="167"/>
      <c r="HA563" s="167"/>
      <c r="HB563" s="376"/>
      <c r="HC563" s="313"/>
      <c r="HD563" s="311"/>
      <c r="HE563" s="162"/>
      <c r="HF563" s="95"/>
      <c r="HJ563" s="379"/>
      <c r="HK563" s="165"/>
      <c r="HL563" s="166"/>
      <c r="HM563" s="167"/>
      <c r="HN563" s="167"/>
      <c r="HO563" s="167"/>
      <c r="HP563" s="376"/>
      <c r="HQ563" s="313"/>
      <c r="HR563" s="311"/>
      <c r="HS563" s="162"/>
      <c r="HT563" s="95"/>
      <c r="HX563" s="379"/>
      <c r="HY563" s="165"/>
      <c r="HZ563" s="166"/>
      <c r="IA563" s="167"/>
      <c r="IB563" s="167"/>
      <c r="IC563" s="167"/>
      <c r="ID563" s="376"/>
      <c r="IE563" s="313"/>
      <c r="IF563" s="311"/>
      <c r="IG563" s="162"/>
      <c r="IH563" s="95"/>
      <c r="IL563" s="379"/>
      <c r="IM563" s="165"/>
      <c r="IN563" s="166"/>
      <c r="IO563" s="167"/>
      <c r="IP563" s="167"/>
      <c r="IQ563" s="167"/>
      <c r="IR563" s="376"/>
      <c r="IS563" s="313"/>
      <c r="IT563" s="311"/>
      <c r="IU563" s="162"/>
      <c r="IV563" s="95"/>
    </row>
    <row r="564" spans="1:255" s="299" customFormat="1" ht="12.75" customHeight="1">
      <c r="A564" s="59"/>
      <c r="B564" s="1"/>
      <c r="C564" s="266"/>
      <c r="D564" s="2"/>
      <c r="E564" s="2"/>
      <c r="F564" s="2"/>
      <c r="G564" s="2"/>
      <c r="H564" s="2"/>
      <c r="I564" s="2"/>
      <c r="J564" s="380" t="s">
        <v>522</v>
      </c>
      <c r="K564" s="381">
        <f>SUM(K548:K563)</f>
        <v>0</v>
      </c>
      <c r="L564" s="381">
        <f>SUM(L548:L563)</f>
        <v>0</v>
      </c>
      <c r="M564" s="381">
        <f>SUM(M548:M563)</f>
        <v>0</v>
      </c>
      <c r="N564" s="2"/>
      <c r="O564" s="382"/>
      <c r="P564" s="297"/>
      <c r="Q564" s="383"/>
      <c r="X564" s="317"/>
      <c r="Y564" s="318"/>
      <c r="Z564" s="318"/>
      <c r="AA564" s="318"/>
      <c r="AC564" s="382"/>
      <c r="AD564" s="297"/>
      <c r="AE564" s="383"/>
      <c r="AL564" s="317"/>
      <c r="AM564" s="318"/>
      <c r="AN564" s="318"/>
      <c r="AO564" s="318"/>
      <c r="AQ564" s="382"/>
      <c r="AR564" s="297"/>
      <c r="AS564" s="383"/>
      <c r="AZ564" s="317"/>
      <c r="BA564" s="318"/>
      <c r="BB564" s="318"/>
      <c r="BC564" s="318"/>
      <c r="BE564" s="382"/>
      <c r="BF564" s="297"/>
      <c r="BG564" s="383"/>
      <c r="BN564" s="317"/>
      <c r="BO564" s="318"/>
      <c r="BP564" s="318"/>
      <c r="BQ564" s="318"/>
      <c r="BS564" s="382"/>
      <c r="BT564" s="297"/>
      <c r="BU564" s="383"/>
      <c r="CB564" s="317"/>
      <c r="CC564" s="318"/>
      <c r="CD564" s="318"/>
      <c r="CE564" s="318"/>
      <c r="CG564" s="382"/>
      <c r="CH564" s="297"/>
      <c r="CI564" s="383"/>
      <c r="CP564" s="317"/>
      <c r="CQ564" s="318"/>
      <c r="CR564" s="318"/>
      <c r="CS564" s="318"/>
      <c r="CU564" s="382"/>
      <c r="CV564" s="297"/>
      <c r="CW564" s="383"/>
      <c r="DD564" s="317"/>
      <c r="DE564" s="318"/>
      <c r="DF564" s="318"/>
      <c r="DG564" s="318"/>
      <c r="DI564" s="382"/>
      <c r="DJ564" s="297"/>
      <c r="DK564" s="383"/>
      <c r="DR564" s="317"/>
      <c r="DS564" s="318"/>
      <c r="DT564" s="318"/>
      <c r="DU564" s="318"/>
      <c r="DW564" s="382"/>
      <c r="DX564" s="297"/>
      <c r="DY564" s="383"/>
      <c r="EF564" s="317"/>
      <c r="EG564" s="318"/>
      <c r="EH564" s="318"/>
      <c r="EI564" s="318"/>
      <c r="EK564" s="382"/>
      <c r="EL564" s="297"/>
      <c r="EM564" s="383"/>
      <c r="ET564" s="317"/>
      <c r="EU564" s="318"/>
      <c r="EV564" s="318"/>
      <c r="EW564" s="318"/>
      <c r="EY564" s="382"/>
      <c r="EZ564" s="297"/>
      <c r="FA564" s="383"/>
      <c r="FH564" s="317"/>
      <c r="FI564" s="318"/>
      <c r="FJ564" s="318"/>
      <c r="FK564" s="318"/>
      <c r="FM564" s="382"/>
      <c r="FN564" s="297"/>
      <c r="FO564" s="383"/>
      <c r="FV564" s="317"/>
      <c r="FW564" s="318"/>
      <c r="FX564" s="318"/>
      <c r="FY564" s="318"/>
      <c r="GA564" s="382"/>
      <c r="GB564" s="297"/>
      <c r="GC564" s="383"/>
      <c r="GJ564" s="317"/>
      <c r="GK564" s="318"/>
      <c r="GL564" s="318"/>
      <c r="GM564" s="318"/>
      <c r="GO564" s="382"/>
      <c r="GP564" s="297"/>
      <c r="GQ564" s="383"/>
      <c r="GX564" s="317"/>
      <c r="GY564" s="318"/>
      <c r="GZ564" s="318"/>
      <c r="HA564" s="318"/>
      <c r="HC564" s="382"/>
      <c r="HD564" s="297"/>
      <c r="HE564" s="383"/>
      <c r="HL564" s="317"/>
      <c r="HM564" s="318"/>
      <c r="HN564" s="318"/>
      <c r="HO564" s="318"/>
      <c r="HQ564" s="382"/>
      <c r="HR564" s="297"/>
      <c r="HS564" s="383"/>
      <c r="HZ564" s="317"/>
      <c r="IA564" s="318"/>
      <c r="IB564" s="318"/>
      <c r="IC564" s="318"/>
      <c r="IE564" s="382"/>
      <c r="IF564" s="297"/>
      <c r="IG564" s="383"/>
      <c r="IN564" s="317"/>
      <c r="IO564" s="318"/>
      <c r="IP564" s="318"/>
      <c r="IQ564" s="318"/>
      <c r="IS564" s="382"/>
      <c r="IT564" s="297"/>
      <c r="IU564" s="383"/>
    </row>
    <row r="565" ht="12.75" customHeight="1">
      <c r="C565" s="266"/>
    </row>
    <row r="566" spans="3:5" ht="12.75" customHeight="1">
      <c r="C566" s="239" t="s">
        <v>564</v>
      </c>
      <c r="D566" s="67"/>
      <c r="E566" s="296"/>
    </row>
    <row r="567" spans="1:14" ht="12.75" customHeight="1">
      <c r="A567" s="272">
        <v>1</v>
      </c>
      <c r="B567" s="272">
        <v>2</v>
      </c>
      <c r="C567" s="273">
        <v>3</v>
      </c>
      <c r="D567" s="272">
        <v>4</v>
      </c>
      <c r="E567" s="272">
        <v>5</v>
      </c>
      <c r="F567" s="272">
        <v>6</v>
      </c>
      <c r="G567" s="272">
        <v>7</v>
      </c>
      <c r="H567" s="272">
        <v>8</v>
      </c>
      <c r="I567" s="272">
        <v>9</v>
      </c>
      <c r="J567" s="272">
        <v>10</v>
      </c>
      <c r="K567" s="272">
        <v>11</v>
      </c>
      <c r="L567" s="272">
        <v>12</v>
      </c>
      <c r="M567" s="272">
        <v>13</v>
      </c>
      <c r="N567" s="272">
        <v>14</v>
      </c>
    </row>
    <row r="568" spans="1:14" ht="50.25" customHeight="1">
      <c r="A568" s="274" t="s">
        <v>3</v>
      </c>
      <c r="B568" s="274" t="s">
        <v>4</v>
      </c>
      <c r="C568" s="275" t="s">
        <v>5</v>
      </c>
      <c r="D568" s="274" t="s">
        <v>511</v>
      </c>
      <c r="E568" s="274" t="s">
        <v>512</v>
      </c>
      <c r="F568" s="274" t="s">
        <v>7</v>
      </c>
      <c r="G568" s="276" t="s">
        <v>8</v>
      </c>
      <c r="H568" s="277" t="s">
        <v>9</v>
      </c>
      <c r="I568" s="277" t="s">
        <v>10</v>
      </c>
      <c r="J568" s="278" t="s">
        <v>11</v>
      </c>
      <c r="K568" s="277" t="s">
        <v>12</v>
      </c>
      <c r="L568" s="277" t="s">
        <v>13</v>
      </c>
      <c r="M568" s="278" t="s">
        <v>14</v>
      </c>
      <c r="N568" s="279" t="s">
        <v>15</v>
      </c>
    </row>
    <row r="569" spans="1:14" ht="18" customHeight="1">
      <c r="A569" s="78" t="s">
        <v>16</v>
      </c>
      <c r="B569" s="309" t="s">
        <v>133</v>
      </c>
      <c r="C569" s="162" t="s">
        <v>565</v>
      </c>
      <c r="D569" s="95"/>
      <c r="E569" s="139"/>
      <c r="F569" s="30" t="s">
        <v>52</v>
      </c>
      <c r="G569" s="30">
        <v>1000</v>
      </c>
      <c r="H569" s="157"/>
      <c r="I569" s="25">
        <v>8</v>
      </c>
      <c r="J569" s="26">
        <f>H569+((H569*I569)/100)</f>
        <v>0</v>
      </c>
      <c r="K569" s="27">
        <f>G569*H569</f>
        <v>0</v>
      </c>
      <c r="L569" s="27">
        <f>(J569-H569)*G569</f>
        <v>0</v>
      </c>
      <c r="M569" s="27">
        <f>J569*G569</f>
        <v>0</v>
      </c>
      <c r="N569" s="32"/>
    </row>
    <row r="570" spans="1:14" ht="12.75" customHeight="1">
      <c r="A570" s="59"/>
      <c r="B570" s="128"/>
      <c r="C570" s="384"/>
      <c r="D570" s="60"/>
      <c r="E570" s="58"/>
      <c r="F570" s="58"/>
      <c r="G570" s="58"/>
      <c r="H570" s="58"/>
      <c r="I570" s="58"/>
      <c r="J570" s="90" t="s">
        <v>37</v>
      </c>
      <c r="K570" s="295">
        <f>SUM(K569)</f>
        <v>0</v>
      </c>
      <c r="L570" s="295">
        <f>SUM(L569)</f>
        <v>0</v>
      </c>
      <c r="M570" s="295">
        <f>SUM(M569)</f>
        <v>0</v>
      </c>
      <c r="N570" s="10"/>
    </row>
    <row r="571" ht="12.75" customHeight="1">
      <c r="C571" s="266"/>
    </row>
    <row r="572" ht="12.75" customHeight="1">
      <c r="C572" s="266"/>
    </row>
    <row r="573" spans="3:5" ht="12.75" customHeight="1">
      <c r="C573" s="239" t="s">
        <v>566</v>
      </c>
      <c r="D573" s="67"/>
      <c r="E573" s="296"/>
    </row>
    <row r="574" spans="1:14" ht="12.75" customHeight="1">
      <c r="A574" s="272">
        <v>1</v>
      </c>
      <c r="B574" s="272">
        <v>2</v>
      </c>
      <c r="C574" s="273">
        <v>3</v>
      </c>
      <c r="D574" s="272">
        <v>4</v>
      </c>
      <c r="E574" s="272">
        <v>5</v>
      </c>
      <c r="F574" s="272">
        <v>6</v>
      </c>
      <c r="G574" s="272">
        <v>7</v>
      </c>
      <c r="H574" s="272">
        <v>8</v>
      </c>
      <c r="I574" s="272">
        <v>9</v>
      </c>
      <c r="J574" s="272">
        <v>10</v>
      </c>
      <c r="K574" s="272">
        <v>11</v>
      </c>
      <c r="L574" s="272">
        <v>12</v>
      </c>
      <c r="M574" s="272">
        <v>13</v>
      </c>
      <c r="N574" s="272">
        <v>14</v>
      </c>
    </row>
    <row r="575" spans="1:14" ht="55.5" customHeight="1">
      <c r="A575" s="274" t="s">
        <v>3</v>
      </c>
      <c r="B575" s="274" t="s">
        <v>4</v>
      </c>
      <c r="C575" s="275" t="s">
        <v>5</v>
      </c>
      <c r="D575" s="274" t="s">
        <v>511</v>
      </c>
      <c r="E575" s="274" t="s">
        <v>512</v>
      </c>
      <c r="F575" s="274" t="s">
        <v>7</v>
      </c>
      <c r="G575" s="276" t="s">
        <v>8</v>
      </c>
      <c r="H575" s="277" t="s">
        <v>9</v>
      </c>
      <c r="I575" s="277" t="s">
        <v>10</v>
      </c>
      <c r="J575" s="278" t="s">
        <v>11</v>
      </c>
      <c r="K575" s="277" t="s">
        <v>12</v>
      </c>
      <c r="L575" s="277" t="s">
        <v>13</v>
      </c>
      <c r="M575" s="278" t="s">
        <v>14</v>
      </c>
      <c r="N575" s="279" t="s">
        <v>15</v>
      </c>
    </row>
    <row r="576" spans="1:14" ht="15" customHeight="1">
      <c r="A576" s="78" t="s">
        <v>16</v>
      </c>
      <c r="B576" s="22" t="s">
        <v>567</v>
      </c>
      <c r="C576" s="162" t="s">
        <v>568</v>
      </c>
      <c r="D576" s="95"/>
      <c r="E576" s="139"/>
      <c r="F576" s="30" t="s">
        <v>52</v>
      </c>
      <c r="G576" s="30">
        <v>5</v>
      </c>
      <c r="H576" s="21"/>
      <c r="I576" s="25">
        <v>8</v>
      </c>
      <c r="J576" s="26">
        <f>H576+((H576*I576)/100)</f>
        <v>0</v>
      </c>
      <c r="K576" s="27">
        <f>G576*H576</f>
        <v>0</v>
      </c>
      <c r="L576" s="27">
        <f>(J576-H576)*G576</f>
        <v>0</v>
      </c>
      <c r="M576" s="27">
        <f>J576*G576</f>
        <v>0</v>
      </c>
      <c r="N576" s="32"/>
    </row>
    <row r="577" spans="3:13" ht="12.75" customHeight="1">
      <c r="C577" s="266"/>
      <c r="J577" s="90" t="s">
        <v>37</v>
      </c>
      <c r="K577" s="295">
        <f>SUM(K576)</f>
        <v>0</v>
      </c>
      <c r="L577" s="295">
        <f>SUM(L576)</f>
        <v>0</v>
      </c>
      <c r="M577" s="295">
        <f>SUM(M576)</f>
        <v>0</v>
      </c>
    </row>
    <row r="578" ht="12.75" customHeight="1">
      <c r="C578" s="266"/>
    </row>
    <row r="579" ht="12.75" customHeight="1">
      <c r="C579" s="266"/>
    </row>
    <row r="580" ht="12.75" customHeight="1">
      <c r="C580" s="266"/>
    </row>
    <row r="581" ht="12.75" customHeight="1">
      <c r="C581" s="266"/>
    </row>
    <row r="582" spans="3:4" ht="12.75" customHeight="1">
      <c r="C582" s="239" t="s">
        <v>569</v>
      </c>
      <c r="D582" s="67"/>
    </row>
    <row r="583" spans="1:14" ht="12.75" customHeight="1">
      <c r="A583" s="250">
        <v>1</v>
      </c>
      <c r="B583" s="251">
        <v>2</v>
      </c>
      <c r="C583" s="252">
        <v>3</v>
      </c>
      <c r="D583" s="251">
        <v>4</v>
      </c>
      <c r="E583" s="251">
        <v>5</v>
      </c>
      <c r="F583" s="251">
        <v>6</v>
      </c>
      <c r="G583" s="251">
        <v>7</v>
      </c>
      <c r="H583" s="251">
        <v>8</v>
      </c>
      <c r="I583" s="253">
        <v>9</v>
      </c>
      <c r="J583" s="251">
        <v>10</v>
      </c>
      <c r="K583" s="251">
        <v>11</v>
      </c>
      <c r="L583" s="253">
        <v>12</v>
      </c>
      <c r="M583" s="251">
        <v>13</v>
      </c>
      <c r="N583" s="254">
        <v>14</v>
      </c>
    </row>
    <row r="584" spans="1:14" ht="47.25" customHeight="1">
      <c r="A584" s="385" t="s">
        <v>3</v>
      </c>
      <c r="B584" s="386" t="s">
        <v>4</v>
      </c>
      <c r="C584" s="386" t="s">
        <v>5</v>
      </c>
      <c r="D584" s="386" t="s">
        <v>511</v>
      </c>
      <c r="E584" s="387" t="s">
        <v>512</v>
      </c>
      <c r="F584" s="388" t="s">
        <v>7</v>
      </c>
      <c r="G584" s="388" t="s">
        <v>8</v>
      </c>
      <c r="H584" s="386" t="s">
        <v>9</v>
      </c>
      <c r="I584" s="386" t="s">
        <v>10</v>
      </c>
      <c r="J584" s="389" t="s">
        <v>11</v>
      </c>
      <c r="K584" s="386" t="s">
        <v>12</v>
      </c>
      <c r="L584" s="386" t="s">
        <v>13</v>
      </c>
      <c r="M584" s="389" t="s">
        <v>14</v>
      </c>
      <c r="N584" s="390" t="s">
        <v>15</v>
      </c>
    </row>
    <row r="585" spans="1:14" ht="53.25" customHeight="1">
      <c r="A585" s="80" t="s">
        <v>16</v>
      </c>
      <c r="B585" s="70" t="s">
        <v>17</v>
      </c>
      <c r="C585" s="83" t="s">
        <v>570</v>
      </c>
      <c r="D585" s="80"/>
      <c r="E585" s="80"/>
      <c r="F585" s="391" t="s">
        <v>90</v>
      </c>
      <c r="G585" s="391">
        <v>10</v>
      </c>
      <c r="H585" s="391"/>
      <c r="I585" s="392">
        <v>8</v>
      </c>
      <c r="J585" s="393">
        <f>H585+((H585*I585)/100)</f>
        <v>0</v>
      </c>
      <c r="K585" s="394">
        <f>G585*H585</f>
        <v>0</v>
      </c>
      <c r="L585" s="394">
        <f>(J585-H585)*G585</f>
        <v>0</v>
      </c>
      <c r="M585" s="394">
        <f>J585*G585</f>
        <v>0</v>
      </c>
      <c r="N585" s="80"/>
    </row>
    <row r="586" spans="1:14" ht="54.75" customHeight="1">
      <c r="A586" s="78" t="s">
        <v>20</v>
      </c>
      <c r="B586" s="70" t="s">
        <v>17</v>
      </c>
      <c r="C586" s="83" t="s">
        <v>571</v>
      </c>
      <c r="D586" s="76"/>
      <c r="E586" s="71"/>
      <c r="F586" s="395" t="s">
        <v>90</v>
      </c>
      <c r="G586" s="396">
        <v>10</v>
      </c>
      <c r="H586" s="391"/>
      <c r="I586" s="392">
        <v>8</v>
      </c>
      <c r="J586" s="393">
        <f>H586+((H586*I586)/100)</f>
        <v>0</v>
      </c>
      <c r="K586" s="394">
        <f>G586*H586</f>
        <v>0</v>
      </c>
      <c r="L586" s="394">
        <f>(J586-H586)*G586</f>
        <v>0</v>
      </c>
      <c r="M586" s="394">
        <f>J586*G586</f>
        <v>0</v>
      </c>
      <c r="N586" s="75"/>
    </row>
    <row r="587" spans="3:14" ht="12.75" customHeight="1">
      <c r="C587" s="266"/>
      <c r="J587" s="267" t="s">
        <v>522</v>
      </c>
      <c r="K587" s="268">
        <f>SUM(K585:K586)</f>
        <v>0</v>
      </c>
      <c r="L587" s="268">
        <f>SUM(L585:L586)</f>
        <v>0</v>
      </c>
      <c r="M587" s="268">
        <f>SUM(M585:M586)</f>
        <v>0</v>
      </c>
      <c r="N587" s="32"/>
    </row>
    <row r="588" ht="12.75" customHeight="1">
      <c r="C588" s="266"/>
    </row>
    <row r="589" spans="1:14" ht="12.75" customHeight="1">
      <c r="A589" s="199"/>
      <c r="B589" s="199"/>
      <c r="C589" s="239" t="s">
        <v>572</v>
      </c>
      <c r="D589" s="67"/>
      <c r="E589" s="296"/>
      <c r="F589" s="46"/>
      <c r="G589" s="46"/>
      <c r="H589" s="46"/>
      <c r="I589" s="46"/>
      <c r="J589" s="46"/>
      <c r="K589" s="46"/>
      <c r="L589" s="46"/>
      <c r="M589" s="46"/>
      <c r="N589" s="46"/>
    </row>
    <row r="590" spans="1:14" ht="12.75" customHeight="1">
      <c r="A590" s="272">
        <v>1</v>
      </c>
      <c r="B590" s="272">
        <v>2</v>
      </c>
      <c r="C590" s="273">
        <v>3</v>
      </c>
      <c r="D590" s="272">
        <v>4</v>
      </c>
      <c r="E590" s="272">
        <v>5</v>
      </c>
      <c r="F590" s="272">
        <v>6</v>
      </c>
      <c r="G590" s="272">
        <v>7</v>
      </c>
      <c r="H590" s="272">
        <v>8</v>
      </c>
      <c r="I590" s="272">
        <v>9</v>
      </c>
      <c r="J590" s="272">
        <v>10</v>
      </c>
      <c r="K590" s="272">
        <v>11</v>
      </c>
      <c r="L590" s="272">
        <v>12</v>
      </c>
      <c r="M590" s="272">
        <v>13</v>
      </c>
      <c r="N590" s="272">
        <v>14</v>
      </c>
    </row>
    <row r="591" spans="1:14" ht="51" customHeight="1">
      <c r="A591" s="274" t="s">
        <v>3</v>
      </c>
      <c r="B591" s="274" t="s">
        <v>4</v>
      </c>
      <c r="C591" s="275" t="s">
        <v>5</v>
      </c>
      <c r="D591" s="274" t="s">
        <v>511</v>
      </c>
      <c r="E591" s="274" t="s">
        <v>512</v>
      </c>
      <c r="F591" s="274" t="s">
        <v>7</v>
      </c>
      <c r="G591" s="276" t="s">
        <v>8</v>
      </c>
      <c r="H591" s="277" t="s">
        <v>9</v>
      </c>
      <c r="I591" s="277" t="s">
        <v>10</v>
      </c>
      <c r="J591" s="278" t="s">
        <v>11</v>
      </c>
      <c r="K591" s="277" t="s">
        <v>12</v>
      </c>
      <c r="L591" s="277" t="s">
        <v>13</v>
      </c>
      <c r="M591" s="278" t="s">
        <v>14</v>
      </c>
      <c r="N591" s="279" t="s">
        <v>15</v>
      </c>
    </row>
    <row r="592" spans="1:14" ht="20.25" customHeight="1">
      <c r="A592" s="69" t="s">
        <v>16</v>
      </c>
      <c r="B592" s="309" t="s">
        <v>254</v>
      </c>
      <c r="C592" s="397" t="s">
        <v>573</v>
      </c>
      <c r="D592" s="71"/>
      <c r="E592" s="71"/>
      <c r="F592" s="71" t="s">
        <v>487</v>
      </c>
      <c r="G592" s="71">
        <v>600</v>
      </c>
      <c r="H592" s="71"/>
      <c r="I592" s="82">
        <v>8</v>
      </c>
      <c r="J592" s="398">
        <f>H592+((H592*I592)/100)</f>
        <v>0</v>
      </c>
      <c r="K592" s="27">
        <f>G592*H592</f>
        <v>0</v>
      </c>
      <c r="L592" s="27">
        <f>(J592-H592)*G592</f>
        <v>0</v>
      </c>
      <c r="M592" s="27">
        <f>J592*G592</f>
        <v>0</v>
      </c>
      <c r="N592" s="399"/>
    </row>
    <row r="593" spans="1:14" ht="23.25" customHeight="1">
      <c r="A593" s="69" t="s">
        <v>20</v>
      </c>
      <c r="B593" s="309" t="s">
        <v>254</v>
      </c>
      <c r="C593" s="397" t="s">
        <v>574</v>
      </c>
      <c r="D593" s="71"/>
      <c r="E593" s="71"/>
      <c r="F593" s="71" t="s">
        <v>487</v>
      </c>
      <c r="G593" s="71">
        <v>600</v>
      </c>
      <c r="H593" s="71"/>
      <c r="I593" s="82">
        <v>8</v>
      </c>
      <c r="J593" s="398">
        <f>H593+((H593*I593)/100)</f>
        <v>0</v>
      </c>
      <c r="K593" s="27">
        <f>G593*H593</f>
        <v>0</v>
      </c>
      <c r="L593" s="27">
        <f>(J593-H593)*G593</f>
        <v>0</v>
      </c>
      <c r="M593" s="27">
        <f>J593*G593</f>
        <v>0</v>
      </c>
      <c r="N593" s="399"/>
    </row>
    <row r="594" spans="1:14" ht="12.75" customHeight="1">
      <c r="A594" s="199"/>
      <c r="B594" s="199"/>
      <c r="C594" s="291"/>
      <c r="D594" s="46"/>
      <c r="E594" s="46"/>
      <c r="F594" s="46"/>
      <c r="G594" s="46"/>
      <c r="H594" s="46"/>
      <c r="I594" s="46"/>
      <c r="J594" s="380" t="s">
        <v>522</v>
      </c>
      <c r="K594" s="381">
        <f>SUM(K592:K593)</f>
        <v>0</v>
      </c>
      <c r="L594" s="381">
        <f>SUM(L592:L593)</f>
        <v>0</v>
      </c>
      <c r="M594" s="381">
        <f>SUM(M592:M593)</f>
        <v>0</v>
      </c>
      <c r="N594" s="46"/>
    </row>
    <row r="595" ht="12.75" customHeight="1">
      <c r="C595" s="266"/>
    </row>
    <row r="596" spans="10:13" ht="12.75" customHeight="1">
      <c r="J596"/>
      <c r="K596"/>
      <c r="L596"/>
      <c r="M596"/>
    </row>
    <row r="597" spans="10:13" ht="12.75" customHeight="1">
      <c r="J597"/>
      <c r="K597"/>
      <c r="L597"/>
      <c r="M597"/>
    </row>
    <row r="598" spans="10:13" ht="12.75" customHeight="1">
      <c r="J598"/>
      <c r="K598"/>
      <c r="L598"/>
      <c r="M598"/>
    </row>
    <row r="599" spans="10:13" ht="12.75" customHeight="1">
      <c r="J599"/>
      <c r="K599"/>
      <c r="L599"/>
      <c r="M599"/>
    </row>
    <row r="600" spans="10:13" ht="12.75" customHeight="1">
      <c r="J600"/>
      <c r="K600"/>
      <c r="L600"/>
      <c r="M600"/>
    </row>
    <row r="601" spans="10:13" ht="12.75" customHeight="1">
      <c r="J601"/>
      <c r="K601"/>
      <c r="L601"/>
      <c r="M601"/>
    </row>
    <row r="602" spans="10:13" ht="12.75" customHeight="1">
      <c r="J602"/>
      <c r="K602"/>
      <c r="L602"/>
      <c r="M602"/>
    </row>
    <row r="603" spans="10:13" ht="12.75" customHeight="1">
      <c r="J603"/>
      <c r="K603"/>
      <c r="L603"/>
      <c r="M603"/>
    </row>
    <row r="604" spans="10:13" ht="12.75" customHeight="1">
      <c r="J604"/>
      <c r="K604"/>
      <c r="L604"/>
      <c r="M604"/>
    </row>
  </sheetData>
  <sheetProtection selectLockedCells="1" selectUnlockedCells="1"/>
  <mergeCells count="1">
    <mergeCell ref="K1:M1"/>
  </mergeCells>
  <printOptions/>
  <pageMargins left="0.7902777777777777" right="0.7902777777777777" top="0.9798611111111111" bottom="0.9798611111111111" header="0.5118055555555555" footer="0.5097222222222222"/>
  <pageSetup fitToHeight="0" fitToWidth="1" horizontalDpi="300" verticalDpi="300" orientation="landscape" paperSize="9" scale="10"/>
  <headerFooter alignWithMargins="0">
    <oddFooter>&amp;CStrona &amp;P</oddFooter>
  </headerFooter>
  <rowBreaks count="25" manualBreakCount="25">
    <brk id="51" max="255" man="1"/>
    <brk id="67" max="255" man="1"/>
    <brk id="79" max="255" man="1"/>
    <brk id="94" max="255" man="1"/>
    <brk id="120" max="255" man="1"/>
    <brk id="148" max="255" man="1"/>
    <brk id="172" max="255" man="1"/>
    <brk id="194" max="255" man="1"/>
    <brk id="215" max="255" man="1"/>
    <brk id="243" max="255" man="1"/>
    <brk id="262" max="255" man="1"/>
    <brk id="276" max="255" man="1"/>
    <brk id="297" max="255" man="1"/>
    <brk id="320" max="255" man="1"/>
    <brk id="343" max="255" man="1"/>
    <brk id="362" max="255" man="1"/>
    <brk id="406" max="255" man="1"/>
    <brk id="411" max="255" man="1"/>
    <brk id="421" max="255" man="1"/>
    <brk id="433" max="255" man="1"/>
    <brk id="453" max="255" man="1"/>
    <brk id="475" max="255" man="1"/>
    <brk id="495" max="255" man="1"/>
    <brk id="503" max="255" man="1"/>
    <brk id="5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D2:G40"/>
  <sheetViews>
    <sheetView view="pageBreakPreview" zoomScale="86" zoomScaleSheetLayoutView="86" zoomScalePageLayoutView="0" workbookViewId="0" topLeftCell="A1">
      <selection activeCell="A1" sqref="A1"/>
    </sheetView>
  </sheetViews>
  <sheetFormatPr defaultColWidth="8.8515625" defaultRowHeight="12.75" customHeight="1"/>
  <cols>
    <col min="1" max="1" width="3.8515625" style="2" customWidth="1"/>
    <col min="2" max="2" width="8.140625" style="2" customWidth="1"/>
    <col min="3" max="3" width="8.7109375" style="0" customWidth="1"/>
    <col min="4" max="4" width="4.8515625" style="2" customWidth="1"/>
    <col min="5" max="5" width="20.7109375" style="2" customWidth="1"/>
    <col min="6" max="6" width="14.00390625" style="2" customWidth="1"/>
    <col min="7" max="8" width="18.8515625" style="2" customWidth="1"/>
  </cols>
  <sheetData>
    <row r="2" spans="5:6" ht="19.5" customHeight="1">
      <c r="E2" s="400" t="s">
        <v>575</v>
      </c>
      <c r="F2" s="401"/>
    </row>
    <row r="3" ht="12.75" customHeight="1">
      <c r="E3" s="402"/>
    </row>
    <row r="4" spans="4:7" ht="12.75" customHeight="1">
      <c r="D4" s="32" t="s">
        <v>576</v>
      </c>
      <c r="E4" s="32" t="s">
        <v>577</v>
      </c>
      <c r="F4" s="32" t="s">
        <v>578</v>
      </c>
      <c r="G4" s="32" t="s">
        <v>579</v>
      </c>
    </row>
    <row r="5" spans="4:7" ht="12.75" customHeight="1">
      <c r="D5" s="32" t="s">
        <v>16</v>
      </c>
      <c r="E5" s="32" t="s">
        <v>580</v>
      </c>
      <c r="F5" s="403">
        <v>16187.24</v>
      </c>
      <c r="G5" s="403">
        <v>17320.35</v>
      </c>
    </row>
    <row r="6" spans="4:7" ht="12.75" customHeight="1">
      <c r="D6" s="32" t="s">
        <v>20</v>
      </c>
      <c r="E6" s="32" t="s">
        <v>581</v>
      </c>
      <c r="F6" s="403">
        <v>28752.13</v>
      </c>
      <c r="G6" s="404">
        <v>30764.78</v>
      </c>
    </row>
    <row r="7" spans="4:7" ht="12.75" customHeight="1">
      <c r="D7" s="32" t="s">
        <v>22</v>
      </c>
      <c r="E7" s="32" t="s">
        <v>582</v>
      </c>
      <c r="F7" s="403">
        <v>24035.98</v>
      </c>
      <c r="G7" s="404">
        <v>25718.5</v>
      </c>
    </row>
    <row r="8" spans="4:7" ht="12.75" customHeight="1">
      <c r="D8" s="32" t="s">
        <v>25</v>
      </c>
      <c r="E8" s="32" t="s">
        <v>583</v>
      </c>
      <c r="F8" s="405">
        <v>1046.73</v>
      </c>
      <c r="G8" s="404">
        <v>1120</v>
      </c>
    </row>
    <row r="9" spans="4:7" ht="12.75" customHeight="1">
      <c r="D9" s="32" t="s">
        <v>27</v>
      </c>
      <c r="E9" s="32" t="s">
        <v>584</v>
      </c>
      <c r="F9" s="406">
        <v>23576.84</v>
      </c>
      <c r="G9" s="404">
        <v>25227.2</v>
      </c>
    </row>
    <row r="10" spans="4:7" ht="12.75" customHeight="1">
      <c r="D10" s="32" t="s">
        <v>29</v>
      </c>
      <c r="E10" s="407" t="s">
        <v>585</v>
      </c>
      <c r="F10" s="408">
        <v>25345.79</v>
      </c>
      <c r="G10" s="404">
        <v>27120</v>
      </c>
    </row>
    <row r="11" spans="4:7" ht="12.75" customHeight="1">
      <c r="D11" s="32" t="s">
        <v>31</v>
      </c>
      <c r="E11" s="32" t="s">
        <v>586</v>
      </c>
      <c r="F11" s="408">
        <v>73326.51</v>
      </c>
      <c r="G11" s="404">
        <v>78459.37</v>
      </c>
    </row>
    <row r="12" spans="4:7" ht="12.75" customHeight="1">
      <c r="D12" s="32" t="s">
        <v>33</v>
      </c>
      <c r="E12" s="32" t="s">
        <v>587</v>
      </c>
      <c r="F12" s="408">
        <v>348924.11</v>
      </c>
      <c r="G12" s="404">
        <v>373348.8</v>
      </c>
    </row>
    <row r="13" spans="4:7" ht="12.75" customHeight="1">
      <c r="D13" s="32" t="s">
        <v>35</v>
      </c>
      <c r="E13" s="32" t="s">
        <v>588</v>
      </c>
      <c r="F13" s="408">
        <v>64035.05</v>
      </c>
      <c r="G13" s="404">
        <v>68517.5</v>
      </c>
    </row>
    <row r="14" spans="4:7" ht="12.75" customHeight="1">
      <c r="D14" s="32" t="s">
        <v>55</v>
      </c>
      <c r="E14" s="32" t="s">
        <v>589</v>
      </c>
      <c r="F14" s="408">
        <v>27985.17</v>
      </c>
      <c r="G14" s="404">
        <v>29944.13</v>
      </c>
    </row>
    <row r="15" spans="4:7" ht="12.75" customHeight="1">
      <c r="D15" s="32" t="s">
        <v>57</v>
      </c>
      <c r="E15" s="32" t="s">
        <v>590</v>
      </c>
      <c r="F15" s="408">
        <v>37383.18</v>
      </c>
      <c r="G15" s="404">
        <v>40000</v>
      </c>
    </row>
    <row r="16" spans="4:7" ht="12.75" customHeight="1">
      <c r="D16" s="32" t="s">
        <v>60</v>
      </c>
      <c r="E16" s="32" t="s">
        <v>591</v>
      </c>
      <c r="F16" s="408">
        <v>43130.98</v>
      </c>
      <c r="G16" s="404">
        <v>46150.15</v>
      </c>
    </row>
    <row r="17" spans="4:7" ht="12.75" customHeight="1">
      <c r="D17" s="32" t="s">
        <v>62</v>
      </c>
      <c r="E17" s="32" t="s">
        <v>592</v>
      </c>
      <c r="F17" s="408">
        <v>4813.27</v>
      </c>
      <c r="G17" s="404">
        <v>5150.2</v>
      </c>
    </row>
    <row r="18" spans="4:7" ht="12.75" customHeight="1">
      <c r="D18" s="32" t="s">
        <v>64</v>
      </c>
      <c r="E18" s="32" t="s">
        <v>593</v>
      </c>
      <c r="F18" s="408">
        <v>54012.37</v>
      </c>
      <c r="G18" s="404">
        <v>57793.24</v>
      </c>
    </row>
    <row r="19" spans="4:7" ht="12.75" customHeight="1">
      <c r="D19" s="32" t="s">
        <v>66</v>
      </c>
      <c r="E19" s="32" t="s">
        <v>594</v>
      </c>
      <c r="F19" s="408">
        <v>31485.98</v>
      </c>
      <c r="G19" s="404">
        <v>33690</v>
      </c>
    </row>
    <row r="20" spans="4:7" ht="12.75" customHeight="1">
      <c r="D20" s="32" t="s">
        <v>68</v>
      </c>
      <c r="E20" s="32" t="s">
        <v>595</v>
      </c>
      <c r="F20" s="409">
        <v>32741.82</v>
      </c>
      <c r="G20" s="404">
        <v>35033.75</v>
      </c>
    </row>
    <row r="21" spans="4:7" ht="12.75" customHeight="1">
      <c r="D21" s="32" t="s">
        <v>71</v>
      </c>
      <c r="E21" s="32" t="s">
        <v>596</v>
      </c>
      <c r="F21" s="405">
        <v>51034.67</v>
      </c>
      <c r="G21" s="404">
        <v>54607.1</v>
      </c>
    </row>
    <row r="22" spans="4:7" ht="12.75" customHeight="1">
      <c r="D22" s="32" t="s">
        <v>73</v>
      </c>
      <c r="E22" s="32" t="s">
        <v>597</v>
      </c>
      <c r="F22" s="408">
        <v>50223.47</v>
      </c>
      <c r="G22" s="404">
        <v>53739.11</v>
      </c>
    </row>
    <row r="23" spans="4:7" ht="12.75" customHeight="1">
      <c r="D23" s="32" t="s">
        <v>75</v>
      </c>
      <c r="E23" s="32" t="s">
        <v>598</v>
      </c>
      <c r="F23" s="408">
        <v>47699.07</v>
      </c>
      <c r="G23" s="404">
        <v>51038</v>
      </c>
    </row>
    <row r="24" spans="4:7" ht="12.75" customHeight="1">
      <c r="D24" s="32" t="s">
        <v>77</v>
      </c>
      <c r="E24" s="32" t="s">
        <v>599</v>
      </c>
      <c r="F24" s="408">
        <v>142048.95</v>
      </c>
      <c r="G24" s="404">
        <v>151992.38</v>
      </c>
    </row>
    <row r="25" spans="4:7" ht="12.75" customHeight="1">
      <c r="D25" s="32" t="s">
        <v>79</v>
      </c>
      <c r="E25" s="32" t="s">
        <v>600</v>
      </c>
      <c r="F25" s="408">
        <v>29239.2</v>
      </c>
      <c r="G25" s="404">
        <v>31285.94</v>
      </c>
    </row>
    <row r="26" spans="4:7" ht="12.75" customHeight="1">
      <c r="D26" s="32" t="s">
        <v>81</v>
      </c>
      <c r="E26" s="32" t="s">
        <v>601</v>
      </c>
      <c r="F26" s="408">
        <v>59110.05</v>
      </c>
      <c r="G26" s="404">
        <v>63274.75</v>
      </c>
    </row>
    <row r="27" spans="4:7" ht="12.75" customHeight="1">
      <c r="D27" s="32" t="s">
        <v>84</v>
      </c>
      <c r="E27" s="32" t="s">
        <v>602</v>
      </c>
      <c r="F27" s="408">
        <v>82669.98</v>
      </c>
      <c r="G27" s="404">
        <v>88456.88</v>
      </c>
    </row>
    <row r="28" spans="4:7" ht="12.75" customHeight="1">
      <c r="D28" s="32" t="s">
        <v>88</v>
      </c>
      <c r="E28" s="32" t="s">
        <v>603</v>
      </c>
      <c r="F28" s="408">
        <v>35101.18</v>
      </c>
      <c r="G28" s="404">
        <v>37558.26</v>
      </c>
    </row>
    <row r="29" spans="4:7" ht="12.75" customHeight="1">
      <c r="D29" s="32" t="s">
        <v>91</v>
      </c>
      <c r="E29" s="32" t="s">
        <v>604</v>
      </c>
      <c r="F29" s="405">
        <v>11207.94</v>
      </c>
      <c r="G29" s="404">
        <v>11992.5</v>
      </c>
    </row>
    <row r="30" spans="4:7" ht="12.75" customHeight="1">
      <c r="D30" s="32" t="s">
        <v>166</v>
      </c>
      <c r="E30" s="32" t="s">
        <v>605</v>
      </c>
      <c r="F30" s="405">
        <v>8666.82</v>
      </c>
      <c r="G30" s="404">
        <v>9273.5</v>
      </c>
    </row>
    <row r="31" spans="4:7" ht="12.75" customHeight="1">
      <c r="D31" s="32" t="s">
        <v>168</v>
      </c>
      <c r="E31" s="32" t="s">
        <v>606</v>
      </c>
      <c r="F31" s="408">
        <v>23364.49</v>
      </c>
      <c r="G31" s="404">
        <v>25000</v>
      </c>
    </row>
    <row r="32" spans="4:7" ht="12.75" customHeight="1">
      <c r="D32" s="32" t="s">
        <v>170</v>
      </c>
      <c r="E32" s="32" t="s">
        <v>607</v>
      </c>
      <c r="F32" s="408">
        <v>52846.89</v>
      </c>
      <c r="G32" s="404">
        <v>56446.17</v>
      </c>
    </row>
    <row r="33" spans="4:7" ht="12.75" customHeight="1">
      <c r="D33" s="32" t="s">
        <v>172</v>
      </c>
      <c r="E33" s="32" t="s">
        <v>608</v>
      </c>
      <c r="F33" s="408">
        <v>42940.21</v>
      </c>
      <c r="G33" s="404">
        <v>45946.02</v>
      </c>
    </row>
    <row r="34" spans="4:7" ht="12.75" customHeight="1">
      <c r="D34" s="32" t="s">
        <v>174</v>
      </c>
      <c r="E34" s="32" t="s">
        <v>609</v>
      </c>
      <c r="F34" s="408">
        <v>24359.25</v>
      </c>
      <c r="G34" s="404">
        <v>26064.4</v>
      </c>
    </row>
    <row r="35" spans="4:7" ht="12.75" customHeight="1">
      <c r="D35" s="32" t="s">
        <v>176</v>
      </c>
      <c r="E35" s="32" t="s">
        <v>610</v>
      </c>
      <c r="F35" s="408">
        <v>34155.86</v>
      </c>
      <c r="G35" s="404">
        <v>36546.77</v>
      </c>
    </row>
    <row r="36" spans="4:7" ht="12.75" customHeight="1">
      <c r="D36" s="32" t="s">
        <v>178</v>
      </c>
      <c r="E36" s="32" t="s">
        <v>611</v>
      </c>
      <c r="F36" s="408">
        <v>43353.49</v>
      </c>
      <c r="G36" s="404">
        <v>46388.23</v>
      </c>
    </row>
    <row r="37" spans="4:7" ht="12.75" customHeight="1">
      <c r="D37" s="32" t="s">
        <v>181</v>
      </c>
      <c r="E37" s="32" t="s">
        <v>612</v>
      </c>
      <c r="F37" s="408">
        <v>18642.57</v>
      </c>
      <c r="G37" s="404">
        <v>19947.55</v>
      </c>
    </row>
    <row r="38" spans="4:7" ht="12.75" customHeight="1">
      <c r="D38" s="32" t="s">
        <v>183</v>
      </c>
      <c r="E38" s="32" t="s">
        <v>613</v>
      </c>
      <c r="F38" s="408">
        <v>48061.88</v>
      </c>
      <c r="G38" s="404">
        <v>51426</v>
      </c>
    </row>
    <row r="39" spans="4:7" ht="12.75" customHeight="1">
      <c r="D39" s="32" t="s">
        <v>185</v>
      </c>
      <c r="E39" s="32" t="s">
        <v>614</v>
      </c>
      <c r="F39" s="408">
        <v>62707.01</v>
      </c>
      <c r="G39" s="404">
        <v>67096.56</v>
      </c>
    </row>
    <row r="40" spans="4:7" ht="12.75" customHeight="1">
      <c r="D40" s="32"/>
      <c r="E40" s="32" t="s">
        <v>37</v>
      </c>
      <c r="F40" s="84">
        <f>SUM(F5:F39)</f>
        <v>1704216.13</v>
      </c>
      <c r="G40" s="84">
        <f>SUM(G5:G39)</f>
        <v>1823438.0899999999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1183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Krzysztof Zachura</cp:lastModifiedBy>
  <cp:lastPrinted>2021-05-18T09:26:28Z</cp:lastPrinted>
  <dcterms:created xsi:type="dcterms:W3CDTF">2016-09-20T09:46:44Z</dcterms:created>
  <dcterms:modified xsi:type="dcterms:W3CDTF">2023-10-09T07:01:42Z</dcterms:modified>
  <cp:category/>
  <cp:version/>
  <cp:contentType/>
  <cp:contentStatus/>
  <cp:revision>123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1045-11.2.0.10132</vt:lpwstr>
  </property>
</Properties>
</file>