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30" tabRatio="735" activeTab="0"/>
  </bookViews>
  <sheets>
    <sheet name="Zad. III" sheetId="1" r:id="rId1"/>
    <sheet name="Zad.IV" sheetId="2" r:id="rId2"/>
    <sheet name="Zad. II" sheetId="3" r:id="rId3"/>
    <sheet name="Zad. I" sheetId="4" r:id="rId4"/>
  </sheets>
  <definedNames>
    <definedName name="_xlnm.Print_Area" localSheetId="2">'Zad. II'!$A$1:$K$23</definedName>
    <definedName name="_xlnm.Print_Area" localSheetId="1">'Zad.IV'!$A$1:$N$36</definedName>
    <definedName name="_xlnm.Print_Titles" localSheetId="2">'Zad. II'!$3:$3</definedName>
    <definedName name="_xlnm.Print_Titles" localSheetId="1">'Zad.IV'!$3:$3</definedName>
  </definedNames>
  <calcPr fullCalcOnLoad="1" fullPrecision="0"/>
</workbook>
</file>

<file path=xl/sharedStrings.xml><?xml version="1.0" encoding="utf-8"?>
<sst xmlns="http://schemas.openxmlformats.org/spreadsheetml/2006/main" count="911" uniqueCount="526">
  <si>
    <t>szt</t>
  </si>
  <si>
    <t>kg</t>
  </si>
  <si>
    <t>mb.</t>
  </si>
  <si>
    <t>szt.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</si>
  <si>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</si>
  <si>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</si>
  <si>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</si>
  <si>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</si>
  <si>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</si>
  <si>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</si>
  <si>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</si>
  <si>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</si>
  <si>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</si>
  <si>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</si>
  <si>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</si>
  <si>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</si>
  <si>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</si>
  <si>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</si>
  <si>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</si>
  <si>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</si>
  <si>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</si>
  <si>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</si>
  <si>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</si>
  <si>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</si>
  <si>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</si>
  <si>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</si>
  <si>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</si>
  <si>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</si>
  <si>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</si>
  <si>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</si>
  <si>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</si>
  <si>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</si>
  <si>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</si>
  <si>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</si>
  <si>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</si>
  <si>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</si>
  <si>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</si>
  <si>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</si>
  <si>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</si>
  <si>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</si>
  <si>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</si>
  <si>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STAR 200, 266, Rok produkcji: 1984 - 1991</t>
  </si>
  <si>
    <t>HONKER 2324, 2424 (2000), Rok produkcji: 1998 - 2006</t>
  </si>
  <si>
    <t xml:space="preserve">FORMULARZ CENOWY </t>
  </si>
  <si>
    <t>Lp</t>
  </si>
  <si>
    <t xml:space="preserve">Przedmiot zamówienia </t>
  </si>
  <si>
    <t>Nr katalogowy</t>
  </si>
  <si>
    <t>Jm</t>
  </si>
  <si>
    <t>Cena jedn. netto</t>
  </si>
  <si>
    <t>Ilość</t>
  </si>
  <si>
    <t>Wartość netto</t>
  </si>
  <si>
    <t>Wartość brutto
( kol.8 + VAT)</t>
  </si>
  <si>
    <t>Silikon wysoko-temp. 310ML</t>
  </si>
  <si>
    <t>l</t>
  </si>
  <si>
    <t>kg.</t>
  </si>
  <si>
    <t>para</t>
  </si>
  <si>
    <t xml:space="preserve">Ceny zawierają całkowity koszt związany z realizacją dostawy </t>
  </si>
  <si>
    <t>Wartość netto/brutto w zł. 1 zadanie</t>
  </si>
  <si>
    <t>kpl.</t>
  </si>
  <si>
    <t>Emalia ftalowa khaki mat opak. 1,0 l</t>
  </si>
  <si>
    <t>Emalia ftalowa czarna mat opak. 1,0 l</t>
  </si>
  <si>
    <t xml:space="preserve">OGUMIENIE </t>
  </si>
  <si>
    <t>Jed. miary</t>
  </si>
  <si>
    <t>AKUMULATORY</t>
  </si>
  <si>
    <t>WD-40  z aplikatorem 450ML</t>
  </si>
  <si>
    <t>opak.</t>
  </si>
  <si>
    <t>m</t>
  </si>
  <si>
    <t>Sprężone powietrze 400 ml</t>
  </si>
  <si>
    <t>op.</t>
  </si>
  <si>
    <t>Rozcieńczalnik uniwersalny opak. 0,5 l</t>
  </si>
  <si>
    <t>Szczotka druciana 4 -rzędowa</t>
  </si>
  <si>
    <t>Szczotka druciana 5 -rzędowa</t>
  </si>
  <si>
    <t>Płyn do mycia szyb 750 ml.</t>
  </si>
  <si>
    <t>Pianka do plastików Microchip 400 ml</t>
  </si>
  <si>
    <t>Klej Poxipol 14 ml</t>
  </si>
  <si>
    <t>Farba maskująca zielona BW400-6031</t>
  </si>
  <si>
    <t>Farba maskująca brązowa BW400-8027</t>
  </si>
  <si>
    <t>Farba maskująca czarna BW400-9021</t>
  </si>
  <si>
    <t>Utwardzacz farby maskującej BU400-10</t>
  </si>
  <si>
    <t>Rozczieńczalnik farby maskującej BR-400-50</t>
  </si>
  <si>
    <t>Rozczieńczalnik uniwersalny 0,5 l</t>
  </si>
  <si>
    <t>Bitex 1l</t>
  </si>
  <si>
    <t>Farba podkładowa szara 1,0l</t>
  </si>
  <si>
    <t>Farba ftalowa kość słoniowa 1,0l</t>
  </si>
  <si>
    <t>Rękawice wampirki</t>
  </si>
  <si>
    <t>Papier ścierny 230X280-150</t>
  </si>
  <si>
    <t>Papier ścierny 230X280-180</t>
  </si>
  <si>
    <t>Pędzel owalny fi30</t>
  </si>
  <si>
    <t>Pędzel owalny fi20</t>
  </si>
  <si>
    <t>Półmaska przeciwpyłowa z zaworkiem - typ FFP1</t>
  </si>
  <si>
    <t>Rękawice nitrylowe czarne L 100 szt.</t>
  </si>
  <si>
    <t>Rękawice nitrylowe czarne M 100 szt.</t>
  </si>
  <si>
    <t>Rękawice robocze nitrylowe 445-9</t>
  </si>
  <si>
    <t>Preparat Elektrosol 150 ml</t>
  </si>
  <si>
    <t>Bateria LSH 14 3,6V 5,8AH SAFT</t>
  </si>
  <si>
    <t>Ilość z podziałem na magazyny</t>
  </si>
  <si>
    <t>Magazyn Ustka</t>
  </si>
  <si>
    <t>Magazyn Słupsk</t>
  </si>
  <si>
    <t>Magazyn Lębork</t>
  </si>
  <si>
    <t>Wartość brutto</t>
  </si>
  <si>
    <t>Uwagi</t>
  </si>
  <si>
    <t>Pompa wody (ZF)</t>
  </si>
  <si>
    <t>367.16.206</t>
  </si>
  <si>
    <t>Przewód olejowy sprężarki</t>
  </si>
  <si>
    <t>359.18.237</t>
  </si>
  <si>
    <t>444.14.204</t>
  </si>
  <si>
    <t>853.000.0</t>
  </si>
  <si>
    <t>Tarcza zewnętrzna sprzęgła wałka prądnicy</t>
  </si>
  <si>
    <t>359.18.111</t>
  </si>
  <si>
    <t>Wieszak resoru</t>
  </si>
  <si>
    <t>411.14.203</t>
  </si>
  <si>
    <t>444.55.516</t>
  </si>
  <si>
    <t>444.55.517</t>
  </si>
  <si>
    <t>444.55.240</t>
  </si>
  <si>
    <t>444.55.241</t>
  </si>
  <si>
    <t>Okno odwietrznika lewe</t>
  </si>
  <si>
    <t>641.15.201</t>
  </si>
  <si>
    <t>Okno odwietrznika prawe</t>
  </si>
  <si>
    <t>641.15.202</t>
  </si>
  <si>
    <t>444.55.551</t>
  </si>
  <si>
    <t>Ceny zawierają całkowity koszt związany z realizacją dostawy do poszczególnych magazynów</t>
  </si>
  <si>
    <t xml:space="preserve">ZADANIE 4: Dostawa ogumienia i akumulatorów do pojazdów samochodowych.                 
</t>
  </si>
  <si>
    <t>Akcesoria</t>
  </si>
  <si>
    <t>Materiały techniczne</t>
  </si>
  <si>
    <t>Preparat do deski rozdzielczej Plak 750 ml.</t>
  </si>
  <si>
    <t>Środek konserwujący WD-40 z aplikatorem 450 ml.</t>
  </si>
  <si>
    <t>Płyn do spryskiwaczy letni op. 5 l</t>
  </si>
  <si>
    <t>Płyn do spryskiwaczy zimowy -22st. -  op. 5 l</t>
  </si>
  <si>
    <t>Odmrażacz do szyb - atomizer op. 700 ml.</t>
  </si>
  <si>
    <t>Pierścień simmera 55x80x8</t>
  </si>
  <si>
    <t xml:space="preserve">l </t>
  </si>
  <si>
    <t>Śodek do konserwacji profili zamkniętych op. 500 ml.</t>
  </si>
  <si>
    <t>Farba akrylowa spray czarny mat 400 ml</t>
  </si>
  <si>
    <t>Farba akrylowa spray khaki 400ml.</t>
  </si>
  <si>
    <t>Farba akrylowa spray biała 400ml.</t>
  </si>
  <si>
    <t>Srebrzanka żaroodporna do 600 st.  op. 0,2L</t>
  </si>
  <si>
    <t>Plomba ołowiana Fi 8</t>
  </si>
  <si>
    <t>Drut do plombowania FI 0,6x0,3 L 300 MM</t>
  </si>
  <si>
    <t>Pianka do ekranów 400 ml</t>
  </si>
  <si>
    <t>Chusteczki bezpyłowe Kimtech Science Brand 11 x 21 cm op.280 szt.</t>
  </si>
  <si>
    <t>Farba ftalowa szara jasna 1,0l</t>
  </si>
  <si>
    <t>Preparat plak nanotass 750 ml</t>
  </si>
  <si>
    <t>Smar silikonowy w sprayu  500 ml</t>
  </si>
  <si>
    <t>Taśma izolacyjna 19 mm X 20 m</t>
  </si>
  <si>
    <t>Odrdzewiacz  400 ml fosol</t>
  </si>
  <si>
    <t>Szczotka druciana 4-rzędowa</t>
  </si>
  <si>
    <t>Papier ścierny na płótnie 80</t>
  </si>
  <si>
    <t>Papier ścierny na płótnie 100</t>
  </si>
  <si>
    <t>Papier ścierny na płótnie 120</t>
  </si>
  <si>
    <t>Papier ścierny 100</t>
  </si>
  <si>
    <t>Papier ścierny 230X280-60</t>
  </si>
  <si>
    <t>Papier ścierny 230X280-80</t>
  </si>
  <si>
    <t>Papier ścierny 230X280-100</t>
  </si>
  <si>
    <t>Papier ścierny 230X280-120</t>
  </si>
  <si>
    <t>Papier ścierny 230X280-220</t>
  </si>
  <si>
    <t xml:space="preserve">Papier antykor LIK </t>
  </si>
  <si>
    <t>Papier mikrowoskowy</t>
  </si>
  <si>
    <t>Papier pakowy szary</t>
  </si>
  <si>
    <t>Taśma malarska 38 mm</t>
  </si>
  <si>
    <t>Taśma malarska 45 mm</t>
  </si>
  <si>
    <t>Pędzel płaski angielski 25 mm</t>
  </si>
  <si>
    <t>Pędzel płaski angielski 50 mm</t>
  </si>
  <si>
    <t>Pędzel płaski 20</t>
  </si>
  <si>
    <t>Pędzel płaski 35</t>
  </si>
  <si>
    <t>Pędzel płaski 36</t>
  </si>
  <si>
    <t>Pędzel płaski 76</t>
  </si>
  <si>
    <t>Pędzel owalny fi25</t>
  </si>
  <si>
    <t>Rękawice monterskie rozmiar 9</t>
  </si>
  <si>
    <t>pasta lutownicza 30 g</t>
  </si>
  <si>
    <t xml:space="preserve">Amortyzator </t>
  </si>
  <si>
    <t>Taśma izolacyjna czarna w krążku 19mm x 20m</t>
  </si>
  <si>
    <t>Taśma izolacyjna niebieska w krążku 19mm x 10m</t>
  </si>
  <si>
    <t>Taśma izolacyjna żółta w krążku 19mm x 10m</t>
  </si>
  <si>
    <t>Taśma naprawcza  srebrna 48 mm x 50m</t>
  </si>
  <si>
    <t>Rozcieńczalnik uniwersalny 0,5 l</t>
  </si>
  <si>
    <t>Emalia ftalowa biała opak. 1,0 l</t>
  </si>
  <si>
    <t xml:space="preserve"> WD-40  z aplikatorem 450ML</t>
  </si>
  <si>
    <t>l.</t>
  </si>
  <si>
    <t>ar.</t>
  </si>
  <si>
    <t>Płótno ścierne gr.40</t>
  </si>
  <si>
    <t>Płótno ścierne gr.60</t>
  </si>
  <si>
    <t>Płótno ścierne gr.80</t>
  </si>
  <si>
    <t>Płótno ścierne gr.100</t>
  </si>
  <si>
    <t>Parametry opony/ akumulatora</t>
  </si>
  <si>
    <t>Wartość brutto
( kol.7 + VAT)</t>
  </si>
  <si>
    <t>Żarówka 24V 10W Ba15s</t>
  </si>
  <si>
    <t>Żarówka12V 21W Ba15s</t>
  </si>
  <si>
    <t>Żarówka 12V 21/5W BaY 15D</t>
  </si>
  <si>
    <t>Ciężarek ołowiowy nabijany 5g. na obręcz stalową</t>
  </si>
  <si>
    <t>Ciężarek ołowiowy nabijany 10g. na obręcz stalową</t>
  </si>
  <si>
    <t>Ciężarek ołowiowy nabijany 15g. na obręcz stalową</t>
  </si>
  <si>
    <t>Ciężarek ołowiowy nabijany 20g. na obręcz stalową</t>
  </si>
  <si>
    <t>Ciężarek ołowiowy nabijany 25g. na obręcz stalową</t>
  </si>
  <si>
    <t>Ciężarek ołowiowy nabijany 35g. na obręcz stalową</t>
  </si>
  <si>
    <t>Ciężarek klejony 4x 5g+ 4x10 g w jednym listku do felg alu</t>
  </si>
  <si>
    <t>Preparat do usuwania kleju  po ciężarkach op. 500 ml.</t>
  </si>
  <si>
    <t>Nakrętka M-4-5A</t>
  </si>
  <si>
    <t>Śruba M12x55 -5-8 a</t>
  </si>
  <si>
    <t>Końcówka  przewodu oczkowa M10A</t>
  </si>
  <si>
    <t>Konektor żeński F-6,3 - 2,5</t>
  </si>
  <si>
    <t>Opaska metalowa ślimakowa, zaciskowa Ø 10-16</t>
  </si>
  <si>
    <t xml:space="preserve">Płyta gumowa ryflowana 3 mm x 1200mm x 10000mm </t>
  </si>
  <si>
    <t>Wykładzina gumowa typ. Metro 1200x10000 mm gr 4 mm czarna</t>
  </si>
  <si>
    <t>Farba tlenkowa ftalowa czerwona opak. 1,0 l</t>
  </si>
  <si>
    <t>Bitex op. 1 L</t>
  </si>
  <si>
    <t>m2</t>
  </si>
  <si>
    <t>Razem zadanie nr 3 (służba czołg. - sam.,  służba Mar. - Woj., Inż.. - Sap.,służba łączności , słuzba uzbrojenia)</t>
  </si>
  <si>
    <t>Farba chlorokauczukowa czarna op. 5 l</t>
  </si>
  <si>
    <t>Farba chlorokauczukowa czerwona op. 1,0 l</t>
  </si>
  <si>
    <t>Farba chlorokauczukowa niebieska op. 1,0  l</t>
  </si>
  <si>
    <t>Farba chlorokauczukowa szara op. 5 l</t>
  </si>
  <si>
    <t>Farba chlorokauczukowa zielona op. 1,0  l</t>
  </si>
  <si>
    <t>Farba chlorokauczukowa szara jasna op. 1,0 l</t>
  </si>
  <si>
    <t>Nobikor popielaty op. 1,0 l.</t>
  </si>
  <si>
    <t>Rozcięczalnik chlorokauczukowy op. 5 l</t>
  </si>
  <si>
    <t>Wałek do malowania chlorokauczukiem 20 cm.</t>
  </si>
  <si>
    <t xml:space="preserve">Kuweta do wałka </t>
  </si>
  <si>
    <t>Wkład wałka 20 cm.</t>
  </si>
  <si>
    <t>Wałek  z rączką do malowania chlorokauczukiem - mały 10 cm</t>
  </si>
  <si>
    <t>Wkład wałka 10 cm</t>
  </si>
  <si>
    <t>Kij teleskopowy do malowania 100 - 200 cm</t>
  </si>
  <si>
    <t>Bateria alkaiczna LR3</t>
  </si>
  <si>
    <t>Bateria LR6 1,5 V</t>
  </si>
  <si>
    <t>Bateria alkaiczna 6LR61 9V</t>
  </si>
  <si>
    <t>RAL - 6029</t>
  </si>
  <si>
    <t>RAL - 7035</t>
  </si>
  <si>
    <t xml:space="preserve"> Taśma izolacyjna różne kolory (mix kolorów 10 szt.) 19mm x 20m</t>
  </si>
  <si>
    <t>Szczotka druciana pięciorzędowa</t>
  </si>
  <si>
    <t>Talk techniczny</t>
  </si>
  <si>
    <t>Papier ścierny 230X280-40</t>
  </si>
  <si>
    <t>RURKA TERMOKURCZLIWA RPK fi 5mm</t>
  </si>
  <si>
    <t>RURKA TERMOKURCZLIWA 10mmX1000mm</t>
  </si>
  <si>
    <t>RURA TERMOKURCZLIWA RC 2,4/1,2 1m</t>
  </si>
  <si>
    <t>RURA TERMOKURCZLIWA 4,8/2,4 RC802 1m</t>
  </si>
  <si>
    <t>RURKA TERMOKURCZLIWA RC 6,4/3,2 1m</t>
  </si>
  <si>
    <t>RURKA TERMOKURCZLIWA RC 12,7/6,4 1m</t>
  </si>
  <si>
    <t>RURA TERMOKURCZLIWA 19,1/9,5 RC</t>
  </si>
  <si>
    <t>Opaska zaciskowa plastikowa fi2,5mm L=200 mm op. 100 szt</t>
  </si>
  <si>
    <t>Opaska zaciskowa plastikowa fi3,6mm L=300 mm op. 100 szt.</t>
  </si>
  <si>
    <t>Opaska zaciskowa plastikowa fi4,8mm L=200 mm op. 100 szt.</t>
  </si>
  <si>
    <t>Spoiwo lutownicze LC - 60 z kalafonią 300 mm 1 kg</t>
  </si>
  <si>
    <t>Podkład do farb epoksydowych BP450-1000</t>
  </si>
  <si>
    <t>Bateria LR 6 AA 1,5V</t>
  </si>
  <si>
    <t>Bateria litowa LS14500 3,6V</t>
  </si>
  <si>
    <t>Ogniwo litowe 3,0V typ CR123</t>
  </si>
  <si>
    <t>Akumulator Ni-MH 1,2V (AA) 600 mAh</t>
  </si>
  <si>
    <t>Bateria L91 (AA/RF6)</t>
  </si>
  <si>
    <t>Przewód łączący chłodnicę z wlewem wody</t>
  </si>
  <si>
    <t>444.87.058</t>
  </si>
  <si>
    <t>Przewód gorącej wody</t>
  </si>
  <si>
    <t>444.87.056</t>
  </si>
  <si>
    <t>Czujnik hydrauliczny świateł stopu</t>
  </si>
  <si>
    <t>556.12.20</t>
  </si>
  <si>
    <t>Wspornik lamp obrysowych</t>
  </si>
  <si>
    <t>467.97.012</t>
  </si>
  <si>
    <t>Lampa przeciwmgłowa tylna</t>
  </si>
  <si>
    <t>103.002.3300</t>
  </si>
  <si>
    <t>Poduszka zawieszenia</t>
  </si>
  <si>
    <t>642.24.002</t>
  </si>
  <si>
    <t>Tulejka dystansowa</t>
  </si>
  <si>
    <t>642.24.004</t>
  </si>
  <si>
    <t>641.24.002</t>
  </si>
  <si>
    <t>Poduszka zawieszenia tylna</t>
  </si>
  <si>
    <t>641.24.001</t>
  </si>
  <si>
    <t>Poduszka zawieszenia dolna</t>
  </si>
  <si>
    <t>641.24.003</t>
  </si>
  <si>
    <t>Urządzenie grzewczo-wentylacyjne komplet 24V</t>
  </si>
  <si>
    <t>642.29.230</t>
  </si>
  <si>
    <t>Regulator napięcia</t>
  </si>
  <si>
    <t>RC1-28</t>
  </si>
  <si>
    <t>Urządzenie grzewczo-wentylacyjne komplet 12V</t>
  </si>
  <si>
    <t>642.29.250</t>
  </si>
  <si>
    <t>Mechanizm napędowy kpl - 12V</t>
  </si>
  <si>
    <t>129.200.000</t>
  </si>
  <si>
    <t>Mechanizm napędowy kompletny 24V</t>
  </si>
  <si>
    <t>129.200.020</t>
  </si>
  <si>
    <t>Zespół dźwigni</t>
  </si>
  <si>
    <t>129.100.000</t>
  </si>
  <si>
    <t>Przełącznik grzania i rozruchu 24V</t>
  </si>
  <si>
    <t>656.14.00</t>
  </si>
  <si>
    <t>Wyłącznik 12V.</t>
  </si>
  <si>
    <t>545.11.20</t>
  </si>
  <si>
    <t>Wyłącznik 24V.</t>
  </si>
  <si>
    <t>545.12.00</t>
  </si>
  <si>
    <t>Przełącznik 12V</t>
  </si>
  <si>
    <t>544.11.20</t>
  </si>
  <si>
    <t>Włącznik świateł przeciwmgłowych tylnych</t>
  </si>
  <si>
    <t>693.00.00</t>
  </si>
  <si>
    <t>Magnetyczny zawór przepływowy 24V</t>
  </si>
  <si>
    <t>359.15.551</t>
  </si>
  <si>
    <t>Magnetyczny zawór przepływowy</t>
  </si>
  <si>
    <t>359.15.562</t>
  </si>
  <si>
    <t>Przewód paliwowy świecy</t>
  </si>
  <si>
    <t>367.15.242</t>
  </si>
  <si>
    <t>Przewód paliwa rozruchowego</t>
  </si>
  <si>
    <t>359.15.270</t>
  </si>
  <si>
    <t>Chłodnica wody z podgrzewaczem rozruchowym</t>
  </si>
  <si>
    <t>0601.1858</t>
  </si>
  <si>
    <t>Przewód ściekowy sprężarki</t>
  </si>
  <si>
    <t>338.18.210</t>
  </si>
  <si>
    <t>Tarcza wewnętrzna sprzęgła wałka prądnicy</t>
  </si>
  <si>
    <t>359.18.112</t>
  </si>
  <si>
    <t>Rozrusznik R-10Cw kpl</t>
  </si>
  <si>
    <t>Poduszka zawieszenia silnika</t>
  </si>
  <si>
    <t>444.15.222</t>
  </si>
  <si>
    <t>411.15.235</t>
  </si>
  <si>
    <t>Sprzęgło kpl</t>
  </si>
  <si>
    <t>411.18.205</t>
  </si>
  <si>
    <t>Pokrywa wałka napędowego</t>
  </si>
  <si>
    <t>1251.302.015</t>
  </si>
  <si>
    <t>Przewód smarowania łożyska wyciskowego</t>
  </si>
  <si>
    <t>101.209.001</t>
  </si>
  <si>
    <t>Przegub kulowy</t>
  </si>
  <si>
    <t>0732.107.010</t>
  </si>
  <si>
    <t>Mechanizm dźwigni zmiany biegów komplet</t>
  </si>
  <si>
    <t>444.23.209</t>
  </si>
  <si>
    <t>Złącze</t>
  </si>
  <si>
    <t>301.227.002</t>
  </si>
  <si>
    <t>Wspornik hamulca pomocniczego.</t>
  </si>
  <si>
    <t>444.25.024</t>
  </si>
  <si>
    <t>24.791.1.000</t>
  </si>
  <si>
    <t>27.701.0.000</t>
  </si>
  <si>
    <t>27.702.0.000</t>
  </si>
  <si>
    <t>27.703.0.000</t>
  </si>
  <si>
    <t>27.704.0.000</t>
  </si>
  <si>
    <t>Łożysko pośrednie komplet</t>
  </si>
  <si>
    <t>444.24.220</t>
  </si>
  <si>
    <t>Uszczelka tablicy wskaźników</t>
  </si>
  <si>
    <t>642.20.004</t>
  </si>
  <si>
    <t>Zwrotnica lewa komplet</t>
  </si>
  <si>
    <t>411.31.222</t>
  </si>
  <si>
    <t>Zwrotnica prawa komplet</t>
  </si>
  <si>
    <t>411.31.223</t>
  </si>
  <si>
    <t>Sworzeń zwrotnicy</t>
  </si>
  <si>
    <t>411.31.086</t>
  </si>
  <si>
    <t>Tuleja ślizgowa</t>
  </si>
  <si>
    <t>411.31.085</t>
  </si>
  <si>
    <t>Łożysko ślizgowe</t>
  </si>
  <si>
    <t>400.31.205</t>
  </si>
  <si>
    <t>Kołek</t>
  </si>
  <si>
    <t>411.31.080</t>
  </si>
  <si>
    <t>Cylinder siłownika blokady</t>
  </si>
  <si>
    <t>444.27.089</t>
  </si>
  <si>
    <t>Wyłącznik sygnalizacji blokady mostu</t>
  </si>
  <si>
    <t>562.20.00</t>
  </si>
  <si>
    <t>Wyłącznik światła</t>
  </si>
  <si>
    <t>561.14.20</t>
  </si>
  <si>
    <t>Cylinder hamulcowy Kpl</t>
  </si>
  <si>
    <t>CHDR-3-44</t>
  </si>
  <si>
    <t>Cylinder hamulcowy kpl</t>
  </si>
  <si>
    <t>CHDR-3-51</t>
  </si>
  <si>
    <t>Sprężyna szczęk</t>
  </si>
  <si>
    <t>444.44.147</t>
  </si>
  <si>
    <t>Cylinder</t>
  </si>
  <si>
    <t>73 10 101 2</t>
  </si>
  <si>
    <t>Zbiornik płynu hamulcowego</t>
  </si>
  <si>
    <t>467.38.229</t>
  </si>
  <si>
    <t>Tarcza hamulca pomocniczego</t>
  </si>
  <si>
    <t>444.24.010</t>
  </si>
  <si>
    <t>Dwuobwodowa pompa hamulców hydraulicznych kpl</t>
  </si>
  <si>
    <t>411.36.202</t>
  </si>
  <si>
    <t>556 12 20</t>
  </si>
  <si>
    <t>Odłącznik akumulatora kompletny</t>
  </si>
  <si>
    <t>641-404-5054</t>
  </si>
  <si>
    <t>Osłona</t>
  </si>
  <si>
    <t>444.76.281</t>
  </si>
  <si>
    <t>Osłona czołowa lewa</t>
  </si>
  <si>
    <t>444.76.280</t>
  </si>
  <si>
    <t>Osłona czołowa prawa</t>
  </si>
  <si>
    <t>444.76.279</t>
  </si>
  <si>
    <t>Szczęka hamulcowa</t>
  </si>
  <si>
    <t>444.76.183</t>
  </si>
  <si>
    <t>444.76.186</t>
  </si>
  <si>
    <t>Sprężyna</t>
  </si>
  <si>
    <t>444.76.120</t>
  </si>
  <si>
    <t>Sprężyna hamulca tarczowego</t>
  </si>
  <si>
    <t>444.76.113</t>
  </si>
  <si>
    <t>Sprężyna dźwigni</t>
  </si>
  <si>
    <t>444.76.123</t>
  </si>
  <si>
    <t>Sworzeń</t>
  </si>
  <si>
    <t>444.76.182</t>
  </si>
  <si>
    <t>Linka</t>
  </si>
  <si>
    <t>444.76.274</t>
  </si>
  <si>
    <t>Dźwignia</t>
  </si>
  <si>
    <t>444.76.295</t>
  </si>
  <si>
    <t>444.76.291</t>
  </si>
  <si>
    <t>Wkładka cierna hamulca postojowego</t>
  </si>
  <si>
    <t>444.76.505</t>
  </si>
  <si>
    <t>Amortyzator "AMSTRONG"</t>
  </si>
  <si>
    <t>289.1.35.00</t>
  </si>
  <si>
    <t>Stożkowa tuleja gumowa</t>
  </si>
  <si>
    <t>11.00.23.01</t>
  </si>
  <si>
    <t>Tulejka resoru</t>
  </si>
  <si>
    <t>436.14.008</t>
  </si>
  <si>
    <t>Sworzeń resoru</t>
  </si>
  <si>
    <t>411.14.026</t>
  </si>
  <si>
    <t>Resor przedni kpl</t>
  </si>
  <si>
    <t>444.14.271</t>
  </si>
  <si>
    <t xml:space="preserve"> Resor tylny kpl</t>
  </si>
  <si>
    <t>Resor tylny kpl</t>
  </si>
  <si>
    <t>411.14.234</t>
  </si>
  <si>
    <t>Resor przedni</t>
  </si>
  <si>
    <t>411.14.233</t>
  </si>
  <si>
    <t>Przewód: pompa-kierownica wysokiego ciśnienia</t>
  </si>
  <si>
    <t>444.39.237</t>
  </si>
  <si>
    <t>Przewód: pompa - zbiornik</t>
  </si>
  <si>
    <t>461.38.007</t>
  </si>
  <si>
    <t>444.38.096</t>
  </si>
  <si>
    <t>Przewód hamulcowy giętki</t>
  </si>
  <si>
    <t>444.38.235</t>
  </si>
  <si>
    <t>444.38.029</t>
  </si>
  <si>
    <t>444.38.030</t>
  </si>
  <si>
    <t xml:space="preserve"> Zbiornik lewy kpl (instalacja 12V)</t>
  </si>
  <si>
    <t>Zbiornik prawy kpl (instalacja 12V)</t>
  </si>
  <si>
    <t>Zbiornik prawy kpl (instalacja 24V)</t>
  </si>
  <si>
    <t>Zbiornik lewy kpl (instalacja 24 V)</t>
  </si>
  <si>
    <t>Korek wlewu z uszczelką</t>
  </si>
  <si>
    <t>444.55.242</t>
  </si>
  <si>
    <t>Zawór kpl</t>
  </si>
  <si>
    <t>439.55.207</t>
  </si>
  <si>
    <t>439.55.206</t>
  </si>
  <si>
    <t>Mieszalnik kpl</t>
  </si>
  <si>
    <t>Wąż gumowy zbrojony 70x1650</t>
  </si>
  <si>
    <t>439.86.100</t>
  </si>
  <si>
    <t>Tłumik</t>
  </si>
  <si>
    <t>444.41.210</t>
  </si>
  <si>
    <t>0601.0180</t>
  </si>
  <si>
    <t>Wieszak tłumika</t>
  </si>
  <si>
    <t>545.41.204</t>
  </si>
  <si>
    <t>Strzemię</t>
  </si>
  <si>
    <t>444.41.016</t>
  </si>
  <si>
    <t>Podgrzewacz rozruchowy typu 444.87.042 24V</t>
  </si>
  <si>
    <t>444.87.228</t>
  </si>
  <si>
    <t>Przewód zimnej wody</t>
  </si>
  <si>
    <t>444.87.055</t>
  </si>
  <si>
    <t>Przewód paliwa: podgrzewacz-zawór, element metalowo-elastyczny kompletny</t>
  </si>
  <si>
    <t>444.87.224</t>
  </si>
  <si>
    <t>Pierścień uszczelniający średnicy</t>
  </si>
  <si>
    <t>40,2 x 3</t>
  </si>
  <si>
    <t>Pierścień osadczy sprężysty</t>
  </si>
  <si>
    <t>Z-16</t>
  </si>
  <si>
    <t>Z- 40</t>
  </si>
  <si>
    <t>Nakrętka drążka reakcyjnego</t>
  </si>
  <si>
    <t>AM24 x 2 -8 - B</t>
  </si>
  <si>
    <t xml:space="preserve">Nakrętka koronowa niska </t>
  </si>
  <si>
    <t>BM16 x 1.5 – 06- B</t>
  </si>
  <si>
    <t>Zespół pasków klinowych alternatora</t>
  </si>
  <si>
    <t>0000.3944</t>
  </si>
  <si>
    <t>Zespół pasków klinowych sprężarki</t>
  </si>
  <si>
    <t>0000.3945</t>
  </si>
  <si>
    <r>
      <t xml:space="preserve">Wał napędowy: skrzynia biegów - skrzynia rozdzielcza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</si>
  <si>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napędowy: most przedni - skrzynia rozdzielcza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</si>
  <si>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napędowy: skrzynia rozdzielcza -środkowy most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</si>
  <si>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 : skrzynia rozdzielcza - łożysko pośrednie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</si>
  <si>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 : łożysko pośrednie - tylny most </t>
    </r>
    <r>
      <rPr>
        <b/>
        <sz val="12"/>
        <color indexed="8"/>
        <rFont val="Times New Roman"/>
        <family val="1"/>
      </rPr>
      <t>wraz z świadectwem jakości producenta</t>
    </r>
  </si>
  <si>
    <t>Przegub dwukrzyżowy</t>
  </si>
  <si>
    <t>00.22.955.30</t>
  </si>
  <si>
    <t>Cięgno sterowania sprzęgłem</t>
  </si>
  <si>
    <t>779057268</t>
  </si>
  <si>
    <t>Szczęka hamulcowa z okładziną wąska (51mm)</t>
  </si>
  <si>
    <t>17.350.1090-21</t>
  </si>
  <si>
    <t>Szczęka hamulcowa z mechanizmem samoregulacji lewa kpl. Wąska (51mm)</t>
  </si>
  <si>
    <t>18-3502070-1</t>
  </si>
  <si>
    <t>Szczęka hamulcowa z mechanizmem samoregulacji prawa kpl. Wąska (51 mm)</t>
  </si>
  <si>
    <t>18-3502071-1</t>
  </si>
  <si>
    <t>Lusterko  wsteczne  lewe</t>
  </si>
  <si>
    <t>388888886770</t>
  </si>
  <si>
    <t>Włącznik klawiszowy świateł</t>
  </si>
  <si>
    <r>
      <t xml:space="preserve">Wał napędowy długi kpl. </t>
    </r>
    <r>
      <rPr>
        <b/>
        <sz val="12"/>
        <rFont val="Times New Roman"/>
        <family val="1"/>
      </rPr>
      <t>wraz z świadectwem jakości producenta</t>
    </r>
  </si>
  <si>
    <r>
      <t xml:space="preserve">Wał napędowy dzielony kpl. </t>
    </r>
    <r>
      <rPr>
        <b/>
        <sz val="12"/>
        <rFont val="Times New Roman"/>
        <family val="1"/>
      </rPr>
      <t>wraz z świadectwem jakości producenta</t>
    </r>
  </si>
  <si>
    <t>OPONA 8.5 R 17,5 121/120 M</t>
  </si>
  <si>
    <t>Opona letnia 215/75 R 16C 113/111 R etykieta UE C,B 72 dB.</t>
  </si>
  <si>
    <t>Opona zimowa 215/75 R 16C 113/111 R etykieta UE C,B 73 dB.</t>
  </si>
  <si>
    <t>OPONA letnia 195/70 R 15C  104/102 R  etykieta EU C,B, 72dB Uniroyal RainMax 3</t>
  </si>
  <si>
    <t>Opona 25x10R12</t>
  </si>
  <si>
    <t>Dętka 8.25 - 20</t>
  </si>
  <si>
    <t>Ochraniacz dętki E-20 8.25/9.00 -20</t>
  </si>
  <si>
    <t>Ochraniacz dętki G-20 12.00/13.00-20</t>
  </si>
  <si>
    <t xml:space="preserve">Akumulator BTX20L 12V 18 Ah </t>
  </si>
  <si>
    <t>Akumulator 12V 145Ah o mocy rozruchowej min 900 A</t>
  </si>
  <si>
    <r>
      <t xml:space="preserve">Opona 255/100 R 16 126K XZL  Michelin </t>
    </r>
    <r>
      <rPr>
        <b/>
        <sz val="12"/>
        <rFont val="Times New Roman"/>
        <family val="1"/>
      </rPr>
      <t>koniecznie taka.</t>
    </r>
  </si>
  <si>
    <r>
      <t xml:space="preserve">Opona Hifli HH 302 13R22,5 </t>
    </r>
    <r>
      <rPr>
        <b/>
        <sz val="12"/>
        <rFont val="Times New Roman"/>
        <family val="1"/>
      </rPr>
      <t>koniecznie taka (dokompletowanie pojazdu)</t>
    </r>
  </si>
  <si>
    <t>autobus</t>
  </si>
  <si>
    <t>samochód dostawczy</t>
  </si>
  <si>
    <t>samochód ciężarowy</t>
  </si>
  <si>
    <t xml:space="preserve">Quad </t>
  </si>
  <si>
    <t>dł. szer. wys. 513x189x223</t>
  </si>
  <si>
    <t>38</t>
  </si>
  <si>
    <t>Akumulator Ni MH 1,2V (AAA) min. 1000 mAh</t>
  </si>
  <si>
    <t>Akumulator 1,2 V (AA) R 6 min.800 mAh</t>
  </si>
  <si>
    <t>Akumulator HR20 1,2V 2500mAh</t>
  </si>
  <si>
    <t>AkumulatorR14 1,2V 2500 mAh</t>
  </si>
  <si>
    <t>Akumulator 1,2 V (AAA) R 3 min. 2700 mAh</t>
  </si>
  <si>
    <r>
      <t>Czas dostawy zamówienia (</t>
    </r>
    <r>
      <rPr>
        <b/>
        <sz val="10"/>
        <rFont val="Times New Roman"/>
        <family val="1"/>
      </rPr>
      <t>pięć, siedem, dziesięć</t>
    </r>
    <r>
      <rPr>
        <sz val="10"/>
        <rFont val="Times New Roman"/>
        <family val="1"/>
      </rPr>
      <t>)* dni  roboczych</t>
    </r>
  </si>
  <si>
    <t>* - odpowiednią wartość zakreślić</t>
  </si>
  <si>
    <r>
      <t>Czas dostawy zamówienia (</t>
    </r>
    <r>
      <rPr>
        <b/>
        <sz val="12"/>
        <rFont val="Times New Roman"/>
        <family val="1"/>
      </rPr>
      <t>pięć, siedem, dziesięć</t>
    </r>
    <r>
      <rPr>
        <sz val="12"/>
        <rFont val="Times New Roman"/>
        <family val="1"/>
      </rPr>
      <t>)* dni  roboczych</t>
    </r>
  </si>
  <si>
    <r>
      <rPr>
        <sz val="12"/>
        <rFont val="Times New Roman"/>
        <family val="1"/>
      </rPr>
      <t>Czas dostawy zamówienia (</t>
    </r>
    <r>
      <rPr>
        <b/>
        <sz val="12"/>
        <rFont val="Times New Roman"/>
        <family val="1"/>
      </rPr>
      <t>pięć, siedem, dziesięć</t>
    </r>
    <r>
      <rPr>
        <sz val="12"/>
        <rFont val="Times New Roman"/>
        <family val="1"/>
      </rPr>
      <t>)* dni  roboczych</t>
    </r>
  </si>
  <si>
    <t>Akumulator 12V 45Ah o mocy rozruchowej min 330 A</t>
  </si>
  <si>
    <t>dł. szer. wys. 225x135x223</t>
  </si>
  <si>
    <t>Akumulator 12V 74Ah o mocy rozruchowej min 680 A</t>
  </si>
  <si>
    <t>dł. szer. wys. 278x175x190</t>
  </si>
  <si>
    <t>Akumulator 12V 140Ah o mocy rozruchowej min 800 A</t>
  </si>
  <si>
    <t>dł. szer. wys. 513x185x225</t>
  </si>
  <si>
    <t>Załącznik nr 1a do oferty</t>
  </si>
  <si>
    <r>
      <rPr>
        <b/>
        <sz val="14"/>
        <rFont val="Times New Roman"/>
        <family val="1"/>
      </rPr>
      <t>ZADANIE I :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Dostawa części zamiennych do samochodów ciężarowych.      </t>
    </r>
    <r>
      <rPr>
        <b/>
        <sz val="12"/>
        <rFont val="Times New Roman"/>
        <family val="1"/>
      </rPr>
      <t xml:space="preserve">        </t>
    </r>
  </si>
  <si>
    <r>
      <t>Okres udzielonej gwarancji (</t>
    </r>
    <r>
      <rPr>
        <b/>
        <sz val="12"/>
        <rFont val="Times New Roman"/>
        <family val="1"/>
      </rPr>
      <t>dwanaście, osiemnaście, dwadzieścia cztery</t>
    </r>
    <r>
      <rPr>
        <sz val="12"/>
        <rFont val="Times New Roman"/>
        <family val="1"/>
      </rPr>
      <t>)* m-cy</t>
    </r>
  </si>
  <si>
    <t>……………………………………………………………………… podpis</t>
  </si>
  <si>
    <t>Załącznik nr 1b do oferty</t>
  </si>
  <si>
    <t xml:space="preserve">ZADANIE 2: Dostawa części zamiennych do samochodów osobowo-terenowych i dostawczych. </t>
  </si>
  <si>
    <t>…………………………………………………………………………         podpis</t>
  </si>
  <si>
    <t>Załącznik nr 1d do oferty</t>
  </si>
  <si>
    <t>………………………………………………        podpis</t>
  </si>
  <si>
    <t>Wartość netto/brutto w zł. 4 zadanie</t>
  </si>
  <si>
    <t>Załącznik nr 1c do oferty</t>
  </si>
  <si>
    <r>
      <t xml:space="preserve">ZADANIE 3: Dostawa materiałów technicznych i pozostałych akcesoriów samochodowych.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Podzadanie nr 2 - Służba Mar. - Woj.</t>
    </r>
  </si>
  <si>
    <r>
      <t xml:space="preserve">ZADANIE 3: Dostawa materiałów technicznych i pozostałych akcesoriów samochodowych.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Podzadanie nr 1 - służba czołgowo - samochodowa</t>
    </r>
  </si>
  <si>
    <t>Wartość netto/brutto w zł. podzadanie nr 2</t>
  </si>
  <si>
    <t>Wartość netto/brutto w zł. podzadanie nr 1</t>
  </si>
  <si>
    <r>
      <t xml:space="preserve">ZADANIE 3: Dostawa materiałów technicznych i pozostałych akcesoriów samochodowych.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Podzadanie nr 3 - Służba Inż. - Sap. I OPBMAR</t>
    </r>
  </si>
  <si>
    <t>Wartość netto/brutto w zł. podzadanie nr 3</t>
  </si>
  <si>
    <r>
      <t xml:space="preserve">ZADANIE 3: Dostawa materiałów technicznych i pozostałych akcesoriów samochodowych.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Podzadanie nr 4 - Służba Łączności i Informatyki</t>
    </r>
  </si>
  <si>
    <t>Wartość netto/brutto w zł. podzadanie nr 4</t>
  </si>
  <si>
    <r>
      <t xml:space="preserve">ZADANIE 3: Dostawa materiałów technicznych i pozostałych akcesoriów samochodowych.                                                                         </t>
    </r>
    <r>
      <rPr>
        <b/>
        <u val="single"/>
        <sz val="12"/>
        <rFont val="Times New Roman"/>
        <family val="1"/>
      </rPr>
      <t>Podzadanie nr 5 - Służba uzbr.</t>
    </r>
    <r>
      <rPr>
        <b/>
        <sz val="12"/>
        <rFont val="Times New Roman"/>
        <family val="1"/>
      </rPr>
      <t xml:space="preserve">
</t>
    </r>
  </si>
  <si>
    <t>Wartość netto/brutto w zł. podzadanie nr 5</t>
  </si>
  <si>
    <r>
      <t>Okres udzielonej gwarancji (</t>
    </r>
    <r>
      <rPr>
        <b/>
        <sz val="10"/>
        <rFont val="Times New Roman"/>
        <family val="1"/>
      </rPr>
      <t>dwanaście, osiemnaście, dwadzieścia cztery</t>
    </r>
    <r>
      <rPr>
        <sz val="10"/>
        <rFont val="Times New Roman"/>
        <family val="1"/>
      </rPr>
      <t>)* m-cy</t>
    </r>
  </si>
  <si>
    <t>…………………………………..       podpis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</si>
</sst>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7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7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0" xfId="58" applyFont="1">
      <alignment/>
      <protection/>
    </xf>
    <xf numFmtId="49" fontId="3" fillId="33" borderId="10" xfId="57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0" fontId="7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vertical="center"/>
      <protection/>
    </xf>
    <xf numFmtId="0" fontId="12" fillId="0" borderId="0" xfId="0" applyFont="1" applyBorder="1" applyAlignment="1">
      <alignment/>
    </xf>
    <xf numFmtId="0" fontId="7" fillId="0" borderId="0" xfId="58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/>
    </xf>
    <xf numFmtId="0" fontId="13" fillId="0" borderId="0" xfId="0" applyFont="1" applyAlignment="1">
      <alignment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>
      <alignment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5" fillId="0" borderId="10" xfId="58" applyFont="1" applyBorder="1" applyAlignment="1">
      <alignment horizontal="center" vertical="center"/>
      <protection/>
    </xf>
    <xf numFmtId="0" fontId="15" fillId="0" borderId="11" xfId="58" applyFont="1" applyBorder="1" applyAlignment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0" borderId="0" xfId="58" applyFont="1" applyBorder="1">
      <alignment/>
      <protection/>
    </xf>
    <xf numFmtId="0" fontId="15" fillId="0" borderId="0" xfId="0" applyFont="1" applyAlignment="1">
      <alignment/>
    </xf>
    <xf numFmtId="0" fontId="15" fillId="0" borderId="10" xfId="58" applyFont="1" applyBorder="1" applyAlignment="1">
      <alignment horizontal="center" vertical="center" wrapText="1"/>
      <protection/>
    </xf>
    <xf numFmtId="0" fontId="69" fillId="0" borderId="10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2" fontId="15" fillId="0" borderId="10" xfId="58" applyNumberFormat="1" applyFont="1" applyBorder="1" applyAlignment="1">
      <alignment horizontal="center" vertical="center" wrapText="1"/>
      <protection/>
    </xf>
    <xf numFmtId="0" fontId="14" fillId="0" borderId="10" xfId="58" applyFont="1" applyBorder="1">
      <alignment/>
      <protection/>
    </xf>
    <xf numFmtId="49" fontId="10" fillId="33" borderId="10" xfId="57" applyNumberFormat="1" applyFont="1" applyFill="1" applyBorder="1" applyAlignment="1">
      <alignment horizontal="center" vertical="center"/>
      <protection/>
    </xf>
    <xf numFmtId="49" fontId="10" fillId="33" borderId="10" xfId="57" applyNumberFormat="1" applyFont="1" applyFill="1" applyBorder="1" applyAlignment="1">
      <alignment horizontal="left" vertical="center" wrapText="1"/>
      <protection/>
    </xf>
    <xf numFmtId="49" fontId="10" fillId="33" borderId="10" xfId="57" applyNumberFormat="1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4" fontId="10" fillId="33" borderId="10" xfId="56" applyNumberFormat="1" applyFont="1" applyFill="1" applyBorder="1" applyAlignment="1">
      <alignment horizontal="right" vertical="center"/>
      <protection/>
    </xf>
    <xf numFmtId="4" fontId="10" fillId="33" borderId="10" xfId="58" applyNumberFormat="1" applyFont="1" applyFill="1" applyBorder="1" applyAlignment="1">
      <alignment horizontal="right" vertical="center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49" fontId="10" fillId="0" borderId="12" xfId="57" applyNumberFormat="1" applyFont="1" applyFill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/>
      <protection/>
    </xf>
    <xf numFmtId="2" fontId="10" fillId="0" borderId="10" xfId="56" applyNumberFormat="1" applyFont="1" applyBorder="1" applyAlignment="1">
      <alignment horizontal="right" vertical="center"/>
      <protection/>
    </xf>
    <xf numFmtId="4" fontId="15" fillId="0" borderId="10" xfId="56" applyNumberFormat="1" applyFont="1" applyBorder="1" applyAlignment="1">
      <alignment horizontal="right" vertical="center"/>
      <protection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15" fillId="33" borderId="10" xfId="57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58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4" fontId="14" fillId="0" borderId="0" xfId="58" applyNumberFormat="1" applyFont="1" applyBorder="1" applyAlignment="1">
      <alignment horizontal="center" vertical="center"/>
      <protection/>
    </xf>
    <xf numFmtId="49" fontId="14" fillId="0" borderId="0" xfId="58" applyNumberFormat="1" applyFont="1" applyBorder="1" applyAlignment="1">
      <alignment vertical="center"/>
      <protection/>
    </xf>
    <xf numFmtId="49" fontId="14" fillId="0" borderId="0" xfId="58" applyNumberFormat="1" applyFont="1" applyBorder="1" applyAlignment="1">
      <alignment horizontal="center" vertical="center"/>
      <protection/>
    </xf>
    <xf numFmtId="4" fontId="14" fillId="0" borderId="0" xfId="58" applyNumberFormat="1" applyFont="1" applyBorder="1" applyAlignment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0" fontId="10" fillId="0" borderId="10" xfId="55" applyFont="1" applyBorder="1" applyAlignment="1">
      <alignment horizontal="center" vertical="center" wrapText="1"/>
      <protection/>
    </xf>
    <xf numFmtId="49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2" fontId="10" fillId="0" borderId="14" xfId="56" applyNumberFormat="1" applyFont="1" applyBorder="1" applyAlignment="1">
      <alignment horizontal="right" vertical="center"/>
      <protection/>
    </xf>
    <xf numFmtId="2" fontId="10" fillId="0" borderId="15" xfId="58" applyNumberFormat="1" applyFont="1" applyBorder="1" applyAlignment="1">
      <alignment vertical="center"/>
      <protection/>
    </xf>
    <xf numFmtId="49" fontId="70" fillId="0" borderId="0" xfId="57" applyNumberFormat="1" applyFont="1" applyFill="1" applyBorder="1" applyAlignment="1">
      <alignment horizontal="center" vertical="center"/>
      <protection/>
    </xf>
    <xf numFmtId="49" fontId="10" fillId="0" borderId="0" xfId="57" applyNumberFormat="1" applyFont="1" applyFill="1" applyBorder="1" applyAlignment="1">
      <alignment horizontal="left" vertical="center" wrapText="1"/>
      <protection/>
    </xf>
    <xf numFmtId="49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/>
      <protection/>
    </xf>
    <xf numFmtId="2" fontId="10" fillId="0" borderId="0" xfId="56" applyNumberFormat="1" applyFont="1" applyBorder="1" applyAlignment="1">
      <alignment horizontal="right" vertical="center"/>
      <protection/>
    </xf>
    <xf numFmtId="0" fontId="10" fillId="33" borderId="10" xfId="58" applyFont="1" applyFill="1" applyBorder="1" applyAlignment="1">
      <alignment horizontal="left" vertical="center" wrapText="1"/>
      <protection/>
    </xf>
    <xf numFmtId="0" fontId="10" fillId="33" borderId="10" xfId="58" applyFont="1" applyFill="1" applyBorder="1" applyAlignment="1">
      <alignment horizontal="center" vertical="center" wrapText="1"/>
      <protection/>
    </xf>
    <xf numFmtId="0" fontId="10" fillId="33" borderId="16" xfId="58" applyFont="1" applyFill="1" applyBorder="1" applyAlignment="1">
      <alignment horizontal="left" vertical="center" wrapText="1"/>
      <protection/>
    </xf>
    <xf numFmtId="0" fontId="10" fillId="33" borderId="16" xfId="58" applyFont="1" applyFill="1" applyBorder="1" applyAlignment="1">
      <alignment horizontal="center" vertical="center" wrapText="1"/>
      <protection/>
    </xf>
    <xf numFmtId="49" fontId="10" fillId="33" borderId="16" xfId="57" applyNumberFormat="1" applyFont="1" applyFill="1" applyBorder="1" applyAlignment="1">
      <alignment horizontal="left" vertical="center" wrapText="1"/>
      <protection/>
    </xf>
    <xf numFmtId="0" fontId="10" fillId="33" borderId="16" xfId="56" applyFont="1" applyFill="1" applyBorder="1" applyAlignment="1">
      <alignment horizontal="center" vertical="center"/>
      <protection/>
    </xf>
    <xf numFmtId="2" fontId="10" fillId="0" borderId="10" xfId="58" applyNumberFormat="1" applyFont="1" applyBorder="1" applyAlignment="1">
      <alignment horizontal="right" vertical="center"/>
      <protection/>
    </xf>
    <xf numFmtId="49" fontId="10" fillId="33" borderId="13" xfId="57" applyNumberFormat="1" applyFont="1" applyFill="1" applyBorder="1" applyAlignment="1">
      <alignment horizontal="left" vertical="center" wrapText="1"/>
      <protection/>
    </xf>
    <xf numFmtId="49" fontId="10" fillId="33" borderId="17" xfId="57" applyNumberFormat="1" applyFont="1" applyFill="1" applyBorder="1" applyAlignment="1">
      <alignment horizontal="left" vertical="center" wrapText="1"/>
      <protection/>
    </xf>
    <xf numFmtId="2" fontId="10" fillId="0" borderId="15" xfId="58" applyNumberFormat="1" applyFont="1" applyBorder="1" applyAlignment="1">
      <alignment horizontal="right" vertical="center"/>
      <protection/>
    </xf>
    <xf numFmtId="0" fontId="10" fillId="0" borderId="18" xfId="56" applyFont="1" applyBorder="1" applyAlignment="1">
      <alignment horizontal="center" vertical="center"/>
      <protection/>
    </xf>
    <xf numFmtId="2" fontId="15" fillId="0" borderId="19" xfId="0" applyNumberFormat="1" applyFont="1" applyBorder="1" applyAlignment="1">
      <alignment horizontal="right" vertical="center"/>
    </xf>
    <xf numFmtId="2" fontId="15" fillId="0" borderId="15" xfId="58" applyNumberFormat="1" applyFont="1" applyBorder="1" applyAlignment="1">
      <alignment horizontal="right" vertical="center"/>
      <protection/>
    </xf>
    <xf numFmtId="2" fontId="10" fillId="0" borderId="10" xfId="0" applyNumberFormat="1" applyFont="1" applyBorder="1" applyAlignment="1">
      <alignment/>
    </xf>
    <xf numFmtId="2" fontId="10" fillId="33" borderId="10" xfId="58" applyNumberFormat="1" applyFont="1" applyFill="1" applyBorder="1" applyAlignment="1">
      <alignment horizontal="right" vertical="center" wrapText="1"/>
      <protection/>
    </xf>
    <xf numFmtId="49" fontId="71" fillId="0" borderId="0" xfId="57" applyNumberFormat="1" applyFont="1" applyFill="1" applyBorder="1" applyAlignment="1">
      <alignment horizontal="center" vertical="center"/>
      <protection/>
    </xf>
    <xf numFmtId="2" fontId="10" fillId="0" borderId="0" xfId="58" applyNumberFormat="1" applyFont="1" applyBorder="1" applyAlignment="1">
      <alignment vertical="center"/>
      <protection/>
    </xf>
    <xf numFmtId="0" fontId="10" fillId="0" borderId="10" xfId="56" applyNumberFormat="1" applyFont="1" applyBorder="1" applyAlignment="1">
      <alignment horizontal="center" vertical="center"/>
      <protection/>
    </xf>
    <xf numFmtId="49" fontId="10" fillId="0" borderId="16" xfId="57" applyNumberFormat="1" applyFont="1" applyFill="1" applyBorder="1" applyAlignment="1">
      <alignment horizontal="left" vertical="center" wrapText="1"/>
      <protection/>
    </xf>
    <xf numFmtId="0" fontId="3" fillId="0" borderId="16" xfId="56" applyFont="1" applyBorder="1" applyAlignment="1">
      <alignment horizontal="center" vertical="center"/>
      <protection/>
    </xf>
    <xf numFmtId="0" fontId="10" fillId="0" borderId="16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49" fontId="12" fillId="0" borderId="10" xfId="57" applyNumberFormat="1" applyFont="1" applyFill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33" borderId="10" xfId="56" applyFont="1" applyFill="1" applyBorder="1" applyAlignment="1">
      <alignment horizontal="center" vertical="center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49" fontId="12" fillId="33" borderId="10" xfId="57" applyNumberFormat="1" applyFont="1" applyFill="1" applyBorder="1" applyAlignment="1">
      <alignment horizontal="left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72" fillId="0" borderId="10" xfId="58" applyFont="1" applyBorder="1" applyAlignment="1">
      <alignment horizontal="center" vertical="center" wrapText="1"/>
      <protection/>
    </xf>
    <xf numFmtId="2" fontId="9" fillId="0" borderId="10" xfId="58" applyNumberFormat="1" applyFont="1" applyBorder="1" applyAlignment="1">
      <alignment horizontal="center" vertical="center" wrapText="1"/>
      <protection/>
    </xf>
    <xf numFmtId="0" fontId="16" fillId="0" borderId="10" xfId="58" applyFont="1" applyBorder="1">
      <alignment/>
      <protection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58" applyFont="1" applyBorder="1" applyAlignment="1">
      <alignment horizontal="left" vertical="center" wrapText="1"/>
      <protection/>
    </xf>
    <xf numFmtId="0" fontId="12" fillId="0" borderId="10" xfId="58" applyFont="1" applyBorder="1" applyAlignment="1">
      <alignment horizontal="left" vertical="center" wrapText="1"/>
      <protection/>
    </xf>
    <xf numFmtId="49" fontId="12" fillId="0" borderId="12" xfId="57" applyNumberFormat="1" applyFont="1" applyFill="1" applyBorder="1" applyAlignment="1">
      <alignment horizontal="center" vertical="center" wrapText="1"/>
      <protection/>
    </xf>
    <xf numFmtId="0" fontId="12" fillId="0" borderId="13" xfId="56" applyFont="1" applyBorder="1" applyAlignment="1">
      <alignment horizontal="center" vertical="center"/>
      <protection/>
    </xf>
    <xf numFmtId="2" fontId="12" fillId="0" borderId="10" xfId="56" applyNumberFormat="1" applyFont="1" applyBorder="1" applyAlignment="1">
      <alignment horizontal="right" vertical="center"/>
      <protection/>
    </xf>
    <xf numFmtId="4" fontId="9" fillId="0" borderId="10" xfId="56" applyNumberFormat="1" applyFont="1" applyBorder="1" applyAlignment="1">
      <alignment horizontal="right" vertical="center"/>
      <protection/>
    </xf>
    <xf numFmtId="0" fontId="16" fillId="0" borderId="0" xfId="58" applyFont="1">
      <alignment/>
      <protection/>
    </xf>
    <xf numFmtId="0" fontId="16" fillId="0" borderId="0" xfId="58" applyFont="1" applyAlignment="1">
      <alignment horizontal="center"/>
      <protection/>
    </xf>
    <xf numFmtId="0" fontId="9" fillId="0" borderId="0" xfId="58" applyFont="1" applyAlignment="1">
      <alignment vertical="center"/>
      <protection/>
    </xf>
    <xf numFmtId="49" fontId="12" fillId="33" borderId="10" xfId="57" applyNumberFormat="1" applyFont="1" applyFill="1" applyBorder="1" applyAlignment="1">
      <alignment horizontal="center" vertical="center" wrapText="1"/>
      <protection/>
    </xf>
    <xf numFmtId="4" fontId="12" fillId="33" borderId="10" xfId="56" applyNumberFormat="1" applyFont="1" applyFill="1" applyBorder="1" applyAlignment="1">
      <alignment horizontal="right" vertical="center"/>
      <protection/>
    </xf>
    <xf numFmtId="4" fontId="12" fillId="33" borderId="10" xfId="58" applyNumberFormat="1" applyFont="1" applyFill="1" applyBorder="1" applyAlignment="1">
      <alignment horizontal="right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top"/>
    </xf>
    <xf numFmtId="0" fontId="12" fillId="33" borderId="10" xfId="57" applyNumberFormat="1" applyFont="1" applyFill="1" applyBorder="1" applyAlignment="1">
      <alignment horizontal="center" vertical="center"/>
      <protection/>
    </xf>
    <xf numFmtId="0" fontId="12" fillId="33" borderId="10" xfId="57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center" vertical="center" wrapText="1"/>
      <protection/>
    </xf>
    <xf numFmtId="49" fontId="12" fillId="0" borderId="11" xfId="57" applyNumberFormat="1" applyFont="1" applyFill="1" applyBorder="1" applyAlignment="1">
      <alignment horizontal="left" vertical="center" wrapText="1"/>
      <protection/>
    </xf>
    <xf numFmtId="0" fontId="12" fillId="0" borderId="11" xfId="56" applyFont="1" applyBorder="1" applyAlignment="1">
      <alignment horizontal="center" vertical="center"/>
      <protection/>
    </xf>
    <xf numFmtId="2" fontId="12" fillId="0" borderId="10" xfId="58" applyNumberFormat="1" applyFont="1" applyBorder="1" applyAlignment="1">
      <alignment horizontal="right" vertical="center"/>
      <protection/>
    </xf>
    <xf numFmtId="49" fontId="12" fillId="34" borderId="12" xfId="57" applyNumberFormat="1" applyFont="1" applyFill="1" applyBorder="1" applyAlignment="1">
      <alignment horizontal="center" vertical="center" wrapText="1"/>
      <protection/>
    </xf>
    <xf numFmtId="49" fontId="9" fillId="0" borderId="0" xfId="58" applyNumberFormat="1" applyFont="1" applyBorder="1" applyAlignment="1">
      <alignment vertical="top" wrapText="1"/>
      <protection/>
    </xf>
    <xf numFmtId="0" fontId="16" fillId="0" borderId="0" xfId="58" applyFont="1" applyAlignment="1">
      <alignment/>
      <protection/>
    </xf>
    <xf numFmtId="0" fontId="16" fillId="0" borderId="0" xfId="58" applyFont="1" applyBorder="1" applyAlignment="1">
      <alignment horizontal="center"/>
      <protection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6" fillId="0" borderId="0" xfId="58" applyFont="1" applyBorder="1">
      <alignment/>
      <protection/>
    </xf>
    <xf numFmtId="49" fontId="16" fillId="0" borderId="0" xfId="58" applyNumberFormat="1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4" fontId="16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4" fontId="9" fillId="0" borderId="10" xfId="56" applyNumberFormat="1" applyFont="1" applyBorder="1" applyAlignment="1">
      <alignment vertical="center"/>
      <protection/>
    </xf>
    <xf numFmtId="49" fontId="12" fillId="0" borderId="16" xfId="57" applyNumberFormat="1" applyFont="1" applyFill="1" applyBorder="1" applyAlignment="1">
      <alignment horizontal="center" vertical="center" wrapText="1"/>
      <protection/>
    </xf>
    <xf numFmtId="49" fontId="4" fillId="33" borderId="10" xfId="57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4" fillId="0" borderId="0" xfId="58" applyFont="1" applyAlignment="1">
      <alignment horizontal="left" vertical="center"/>
      <protection/>
    </xf>
    <xf numFmtId="0" fontId="4" fillId="0" borderId="0" xfId="58" applyFont="1" applyBorder="1" applyAlignment="1">
      <alignment horizontal="left" vertical="center"/>
      <protection/>
    </xf>
    <xf numFmtId="49" fontId="4" fillId="33" borderId="10" xfId="57" applyNumberFormat="1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21" xfId="0" applyFont="1" applyBorder="1" applyAlignment="1">
      <alignment horizontal="left" vertical="center" wrapText="1"/>
    </xf>
    <xf numFmtId="49" fontId="71" fillId="0" borderId="22" xfId="57" applyNumberFormat="1" applyFont="1" applyFill="1" applyBorder="1" applyAlignment="1">
      <alignment horizontal="center" vertical="center"/>
      <protection/>
    </xf>
    <xf numFmtId="49" fontId="71" fillId="0" borderId="23" xfId="57" applyNumberFormat="1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left" vertical="top" wrapText="1"/>
    </xf>
    <xf numFmtId="49" fontId="74" fillId="0" borderId="22" xfId="57" applyNumberFormat="1" applyFont="1" applyFill="1" applyBorder="1" applyAlignment="1">
      <alignment horizontal="center" vertical="center" wrapText="1"/>
      <protection/>
    </xf>
    <xf numFmtId="49" fontId="74" fillId="0" borderId="23" xfId="57" applyNumberFormat="1" applyFont="1" applyFill="1" applyBorder="1" applyAlignment="1">
      <alignment horizontal="center" vertical="center" wrapText="1"/>
      <protection/>
    </xf>
    <xf numFmtId="49" fontId="71" fillId="0" borderId="0" xfId="57" applyNumberFormat="1" applyFont="1" applyFill="1" applyBorder="1" applyAlignment="1">
      <alignment horizontal="left" vertical="center" wrapText="1"/>
      <protection/>
    </xf>
    <xf numFmtId="49" fontId="10" fillId="0" borderId="0" xfId="57" applyNumberFormat="1" applyFont="1" applyFill="1" applyBorder="1" applyAlignment="1">
      <alignment vertical="center"/>
      <protection/>
    </xf>
    <xf numFmtId="0" fontId="15" fillId="0" borderId="11" xfId="58" applyFont="1" applyBorder="1" applyAlignment="1">
      <alignment horizontal="center" vertical="center" wrapText="1"/>
      <protection/>
    </xf>
    <xf numFmtId="0" fontId="15" fillId="0" borderId="16" xfId="58" applyFont="1" applyBorder="1" applyAlignment="1">
      <alignment horizontal="center" vertical="center" wrapText="1"/>
      <protection/>
    </xf>
    <xf numFmtId="0" fontId="15" fillId="0" borderId="24" xfId="58" applyFont="1" applyBorder="1" applyAlignment="1">
      <alignment horizontal="center" vertical="center"/>
      <protection/>
    </xf>
    <xf numFmtId="0" fontId="15" fillId="0" borderId="12" xfId="58" applyFont="1" applyBorder="1" applyAlignment="1">
      <alignment horizontal="center" vertical="center"/>
      <protection/>
    </xf>
    <xf numFmtId="0" fontId="15" fillId="0" borderId="13" xfId="58" applyFont="1" applyBorder="1" applyAlignment="1">
      <alignment horizontal="center" vertical="center"/>
      <protection/>
    </xf>
    <xf numFmtId="0" fontId="15" fillId="0" borderId="11" xfId="58" applyFont="1" applyFill="1" applyBorder="1" applyAlignment="1">
      <alignment horizontal="center" vertical="center" wrapText="1"/>
      <protection/>
    </xf>
    <xf numFmtId="0" fontId="15" fillId="0" borderId="16" xfId="58" applyFont="1" applyFill="1" applyBorder="1" applyAlignment="1">
      <alignment horizontal="center" vertical="center" wrapText="1"/>
      <protection/>
    </xf>
    <xf numFmtId="0" fontId="15" fillId="0" borderId="24" xfId="58" applyFont="1" applyBorder="1" applyAlignment="1">
      <alignment horizontal="center" vertical="center" wrapText="1"/>
      <protection/>
    </xf>
    <xf numFmtId="0" fontId="15" fillId="0" borderId="12" xfId="58" applyFont="1" applyBorder="1" applyAlignment="1">
      <alignment horizontal="center" vertical="center" wrapText="1"/>
      <protection/>
    </xf>
    <xf numFmtId="0" fontId="15" fillId="0" borderId="13" xfId="58" applyFont="1" applyBorder="1" applyAlignment="1">
      <alignment horizontal="center" vertical="center" wrapText="1"/>
      <protection/>
    </xf>
    <xf numFmtId="49" fontId="15" fillId="0" borderId="24" xfId="57" applyNumberFormat="1" applyFont="1" applyFill="1" applyBorder="1" applyAlignment="1">
      <alignment horizontal="center" vertical="center" wrapText="1"/>
      <protection/>
    </xf>
    <xf numFmtId="49" fontId="15" fillId="0" borderId="13" xfId="57" applyNumberFormat="1" applyFont="1" applyFill="1" applyBorder="1" applyAlignment="1">
      <alignment horizontal="center" vertical="center" wrapText="1"/>
      <protection/>
    </xf>
    <xf numFmtId="49" fontId="75" fillId="0" borderId="0" xfId="57" applyNumberFormat="1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right" vertical="center"/>
    </xf>
    <xf numFmtId="0" fontId="15" fillId="0" borderId="11" xfId="58" applyFont="1" applyBorder="1" applyAlignment="1">
      <alignment horizontal="center" vertical="center"/>
      <protection/>
    </xf>
    <xf numFmtId="0" fontId="15" fillId="0" borderId="16" xfId="58" applyFont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16" xfId="58" applyFont="1" applyBorder="1" applyAlignment="1">
      <alignment horizontal="center" vertical="center" wrapText="1"/>
      <protection/>
    </xf>
    <xf numFmtId="0" fontId="1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57" applyNumberFormat="1" applyFont="1" applyFill="1" applyBorder="1" applyAlignment="1">
      <alignment vertical="center" wrapText="1"/>
      <protection/>
    </xf>
    <xf numFmtId="49" fontId="12" fillId="0" borderId="0" xfId="57" applyNumberFormat="1" applyFont="1" applyFill="1" applyBorder="1" applyAlignment="1">
      <alignment vertic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49" fontId="9" fillId="0" borderId="24" xfId="57" applyNumberFormat="1" applyFont="1" applyFill="1" applyBorder="1" applyAlignment="1">
      <alignment horizontal="center" vertical="center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0" fontId="9" fillId="0" borderId="20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49" fontId="9" fillId="33" borderId="24" xfId="57" applyNumberFormat="1" applyFont="1" applyFill="1" applyBorder="1" applyAlignment="1">
      <alignment horizontal="center" vertical="center" wrapText="1"/>
      <protection/>
    </xf>
    <xf numFmtId="49" fontId="9" fillId="33" borderId="12" xfId="57" applyNumberFormat="1" applyFont="1" applyFill="1" applyBorder="1" applyAlignment="1">
      <alignment horizontal="center" vertical="center" wrapText="1"/>
      <protection/>
    </xf>
    <xf numFmtId="49" fontId="9" fillId="33" borderId="13" xfId="57" applyNumberFormat="1" applyFont="1" applyFill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24" xfId="58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24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_Plan finansowy" xfId="56"/>
    <cellStyle name="Normalny_szablon" xfId="57"/>
    <cellStyle name="Normalny_wstepny 1 plan rzeczowo csmw200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198"/>
  <sheetViews>
    <sheetView tabSelected="1" zoomScale="140" zoomScaleNormal="140" zoomScalePageLayoutView="0" workbookViewId="0" topLeftCell="A184">
      <selection activeCell="E197" sqref="E197"/>
    </sheetView>
  </sheetViews>
  <sheetFormatPr defaultColWidth="9.00390625" defaultRowHeight="12.75"/>
  <cols>
    <col min="1" max="1" width="6.875" style="0" customWidth="1"/>
    <col min="2" max="2" width="51.625" style="0" customWidth="1"/>
    <col min="3" max="3" width="12.25390625" style="0" customWidth="1"/>
    <col min="4" max="4" width="6.00390625" style="0" customWidth="1"/>
    <col min="5" max="5" width="11.75390625" style="0" customWidth="1"/>
    <col min="6" max="6" width="8.375" style="0" customWidth="1"/>
    <col min="7" max="7" width="9.25390625" style="0" customWidth="1"/>
    <col min="8" max="8" width="9.625" style="0" customWidth="1"/>
    <col min="9" max="9" width="7.875" style="0" customWidth="1"/>
    <col min="10" max="10" width="9.625" style="0" customWidth="1"/>
    <col min="11" max="11" width="10.375" style="0" customWidth="1"/>
  </cols>
  <sheetData>
    <row r="2" spans="1:11" ht="12.75">
      <c r="A2" s="23"/>
      <c r="B2" s="26"/>
      <c r="C2" s="23"/>
      <c r="D2" s="24"/>
      <c r="E2" s="181" t="s">
        <v>513</v>
      </c>
      <c r="F2" s="181"/>
      <c r="G2" s="181"/>
      <c r="H2" s="181"/>
      <c r="I2" s="181"/>
      <c r="J2" s="181"/>
      <c r="K2" s="181"/>
    </row>
    <row r="3" spans="1:11" ht="18.75">
      <c r="A3" s="25"/>
      <c r="B3" s="185" t="s">
        <v>43</v>
      </c>
      <c r="C3" s="185"/>
      <c r="D3" s="185"/>
      <c r="E3" s="185"/>
      <c r="F3" s="185"/>
      <c r="G3" s="185"/>
      <c r="H3" s="185"/>
      <c r="I3" s="185"/>
      <c r="J3" s="185"/>
      <c r="K3" s="26"/>
    </row>
    <row r="4" spans="1:11" ht="36.75" customHeight="1">
      <c r="A4" s="25"/>
      <c r="B4" s="184" t="s">
        <v>515</v>
      </c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.75">
      <c r="A5" s="182" t="s">
        <v>44</v>
      </c>
      <c r="B5" s="182" t="s">
        <v>45</v>
      </c>
      <c r="C5" s="182" t="s">
        <v>46</v>
      </c>
      <c r="D5" s="168" t="s">
        <v>47</v>
      </c>
      <c r="E5" s="168" t="s">
        <v>48</v>
      </c>
      <c r="F5" s="170" t="s">
        <v>95</v>
      </c>
      <c r="G5" s="171"/>
      <c r="H5" s="172"/>
      <c r="I5" s="173" t="s">
        <v>50</v>
      </c>
      <c r="J5" s="173" t="s">
        <v>99</v>
      </c>
      <c r="K5" s="182" t="s">
        <v>100</v>
      </c>
    </row>
    <row r="6" spans="1:11" ht="25.5">
      <c r="A6" s="183"/>
      <c r="B6" s="183"/>
      <c r="C6" s="183"/>
      <c r="D6" s="169"/>
      <c r="E6" s="169"/>
      <c r="F6" s="32" t="s">
        <v>96</v>
      </c>
      <c r="G6" s="32" t="s">
        <v>97</v>
      </c>
      <c r="H6" s="32" t="s">
        <v>98</v>
      </c>
      <c r="I6" s="174"/>
      <c r="J6" s="174"/>
      <c r="K6" s="183"/>
    </row>
    <row r="7" spans="1:11" ht="12.75">
      <c r="A7" s="27">
        <v>1</v>
      </c>
      <c r="B7" s="28">
        <v>2</v>
      </c>
      <c r="C7" s="27">
        <v>3</v>
      </c>
      <c r="D7" s="28">
        <v>4</v>
      </c>
      <c r="E7" s="28">
        <v>5</v>
      </c>
      <c r="F7" s="27">
        <v>6</v>
      </c>
      <c r="G7" s="28">
        <v>7</v>
      </c>
      <c r="H7" s="28">
        <v>8</v>
      </c>
      <c r="I7" s="28">
        <v>9</v>
      </c>
      <c r="J7" s="28">
        <v>10</v>
      </c>
      <c r="K7" s="27">
        <v>11</v>
      </c>
    </row>
    <row r="8" spans="1:11" ht="12.75">
      <c r="A8" s="175" t="s">
        <v>122</v>
      </c>
      <c r="B8" s="176"/>
      <c r="C8" s="176"/>
      <c r="D8" s="177"/>
      <c r="E8" s="33"/>
      <c r="F8" s="33"/>
      <c r="G8" s="33"/>
      <c r="H8" s="34"/>
      <c r="I8" s="35"/>
      <c r="J8" s="35"/>
      <c r="K8" s="36"/>
    </row>
    <row r="9" spans="1:11" ht="15">
      <c r="A9" s="37" t="s">
        <v>4</v>
      </c>
      <c r="B9" s="49" t="s">
        <v>185</v>
      </c>
      <c r="C9" s="1"/>
      <c r="D9" s="40" t="s">
        <v>3</v>
      </c>
      <c r="E9" s="34"/>
      <c r="F9" s="34">
        <v>50</v>
      </c>
      <c r="G9" s="34"/>
      <c r="H9" s="34">
        <v>50</v>
      </c>
      <c r="I9" s="41">
        <f>E9*(F9+G9+H9)</f>
        <v>0</v>
      </c>
      <c r="J9" s="42">
        <f>I9*1.23</f>
        <v>0</v>
      </c>
      <c r="K9" s="40"/>
    </row>
    <row r="10" spans="1:11" ht="15">
      <c r="A10" s="37" t="s">
        <v>5</v>
      </c>
      <c r="B10" s="49" t="s">
        <v>186</v>
      </c>
      <c r="C10" s="1"/>
      <c r="D10" s="40" t="s">
        <v>3</v>
      </c>
      <c r="E10" s="34"/>
      <c r="F10" s="34">
        <v>100</v>
      </c>
      <c r="G10" s="34"/>
      <c r="H10" s="34"/>
      <c r="I10" s="41">
        <f aca="true" t="shared" si="0" ref="I10:I50">E10*(F10+G10+H10)</f>
        <v>0</v>
      </c>
      <c r="J10" s="42">
        <f aca="true" t="shared" si="1" ref="J10:J50">I10*1.23</f>
        <v>0</v>
      </c>
      <c r="K10" s="40"/>
    </row>
    <row r="11" spans="1:11" ht="15">
      <c r="A11" s="37" t="s">
        <v>6</v>
      </c>
      <c r="B11" s="49" t="s">
        <v>187</v>
      </c>
      <c r="C11" s="1"/>
      <c r="D11" s="40" t="s">
        <v>3</v>
      </c>
      <c r="E11" s="34"/>
      <c r="F11" s="34">
        <v>100</v>
      </c>
      <c r="G11" s="34"/>
      <c r="H11" s="34"/>
      <c r="I11" s="41">
        <f t="shared" si="0"/>
        <v>0</v>
      </c>
      <c r="J11" s="42">
        <f t="shared" si="1"/>
        <v>0</v>
      </c>
      <c r="K11" s="40"/>
    </row>
    <row r="12" spans="1:11" ht="12.75">
      <c r="A12" s="37"/>
      <c r="B12" s="50" t="s">
        <v>123</v>
      </c>
      <c r="C12" s="39"/>
      <c r="D12" s="40"/>
      <c r="E12" s="34"/>
      <c r="F12" s="34"/>
      <c r="G12" s="34"/>
      <c r="H12" s="34"/>
      <c r="I12" s="41"/>
      <c r="J12" s="42"/>
      <c r="K12" s="40"/>
    </row>
    <row r="13" spans="1:11" ht="15">
      <c r="A13" s="37" t="s">
        <v>4</v>
      </c>
      <c r="B13" s="49" t="s">
        <v>188</v>
      </c>
      <c r="C13" s="1"/>
      <c r="D13" s="43" t="s">
        <v>3</v>
      </c>
      <c r="E13" s="34"/>
      <c r="F13" s="34">
        <v>200</v>
      </c>
      <c r="G13" s="34"/>
      <c r="H13" s="34"/>
      <c r="I13" s="41">
        <f t="shared" si="0"/>
        <v>0</v>
      </c>
      <c r="J13" s="42">
        <f t="shared" si="1"/>
        <v>0</v>
      </c>
      <c r="K13" s="40"/>
    </row>
    <row r="14" spans="1:11" ht="15">
      <c r="A14" s="37" t="s">
        <v>5</v>
      </c>
      <c r="B14" s="49" t="s">
        <v>189</v>
      </c>
      <c r="C14" s="1"/>
      <c r="D14" s="43" t="s">
        <v>3</v>
      </c>
      <c r="E14" s="34"/>
      <c r="F14" s="34">
        <v>200</v>
      </c>
      <c r="G14" s="34"/>
      <c r="H14" s="34"/>
      <c r="I14" s="41">
        <f t="shared" si="0"/>
        <v>0</v>
      </c>
      <c r="J14" s="42">
        <f t="shared" si="1"/>
        <v>0</v>
      </c>
      <c r="K14" s="40"/>
    </row>
    <row r="15" spans="1:11" ht="15">
      <c r="A15" s="37" t="s">
        <v>6</v>
      </c>
      <c r="B15" s="49" t="s">
        <v>190</v>
      </c>
      <c r="C15" s="1"/>
      <c r="D15" s="43" t="s">
        <v>3</v>
      </c>
      <c r="E15" s="34"/>
      <c r="F15" s="34">
        <v>200</v>
      </c>
      <c r="G15" s="34"/>
      <c r="H15" s="34"/>
      <c r="I15" s="41">
        <f t="shared" si="0"/>
        <v>0</v>
      </c>
      <c r="J15" s="42">
        <f t="shared" si="1"/>
        <v>0</v>
      </c>
      <c r="K15" s="40"/>
    </row>
    <row r="16" spans="1:11" ht="15">
      <c r="A16" s="37" t="s">
        <v>7</v>
      </c>
      <c r="B16" s="49" t="s">
        <v>191</v>
      </c>
      <c r="C16" s="1"/>
      <c r="D16" s="43" t="s">
        <v>3</v>
      </c>
      <c r="E16" s="34"/>
      <c r="F16" s="34">
        <v>200</v>
      </c>
      <c r="G16" s="34"/>
      <c r="H16" s="34"/>
      <c r="I16" s="41">
        <f t="shared" si="0"/>
        <v>0</v>
      </c>
      <c r="J16" s="42">
        <f t="shared" si="1"/>
        <v>0</v>
      </c>
      <c r="K16" s="40"/>
    </row>
    <row r="17" spans="1:11" ht="15">
      <c r="A17" s="37" t="s">
        <v>8</v>
      </c>
      <c r="B17" s="49" t="s">
        <v>192</v>
      </c>
      <c r="C17" s="1"/>
      <c r="D17" s="43" t="s">
        <v>3</v>
      </c>
      <c r="E17" s="34"/>
      <c r="F17" s="34">
        <v>200</v>
      </c>
      <c r="G17" s="34"/>
      <c r="H17" s="34"/>
      <c r="I17" s="41">
        <f t="shared" si="0"/>
        <v>0</v>
      </c>
      <c r="J17" s="42">
        <f t="shared" si="1"/>
        <v>0</v>
      </c>
      <c r="K17" s="40"/>
    </row>
    <row r="18" spans="1:11" ht="15">
      <c r="A18" s="37" t="s">
        <v>9</v>
      </c>
      <c r="B18" s="49" t="s">
        <v>193</v>
      </c>
      <c r="C18" s="1"/>
      <c r="D18" s="43" t="s">
        <v>3</v>
      </c>
      <c r="E18" s="34"/>
      <c r="F18" s="34">
        <v>200</v>
      </c>
      <c r="G18" s="34"/>
      <c r="H18" s="34"/>
      <c r="I18" s="41">
        <f t="shared" si="0"/>
        <v>0</v>
      </c>
      <c r="J18" s="42">
        <f t="shared" si="1"/>
        <v>0</v>
      </c>
      <c r="K18" s="40"/>
    </row>
    <row r="19" spans="1:11" ht="15">
      <c r="A19" s="37" t="s">
        <v>10</v>
      </c>
      <c r="B19" s="49" t="s">
        <v>194</v>
      </c>
      <c r="C19" s="1"/>
      <c r="D19" s="43" t="s">
        <v>3</v>
      </c>
      <c r="E19" s="34"/>
      <c r="F19" s="34">
        <v>200</v>
      </c>
      <c r="G19" s="34"/>
      <c r="H19" s="34"/>
      <c r="I19" s="41">
        <f t="shared" si="0"/>
        <v>0</v>
      </c>
      <c r="J19" s="42">
        <f t="shared" si="1"/>
        <v>0</v>
      </c>
      <c r="K19" s="40"/>
    </row>
    <row r="20" spans="1:11" ht="15">
      <c r="A20" s="37" t="s">
        <v>11</v>
      </c>
      <c r="B20" s="49" t="s">
        <v>195</v>
      </c>
      <c r="C20" s="1"/>
      <c r="D20" s="43" t="s">
        <v>3</v>
      </c>
      <c r="E20" s="34"/>
      <c r="F20" s="34">
        <v>5</v>
      </c>
      <c r="G20" s="34"/>
      <c r="H20" s="34"/>
      <c r="I20" s="41">
        <f t="shared" si="0"/>
        <v>0</v>
      </c>
      <c r="J20" s="42">
        <f t="shared" si="1"/>
        <v>0</v>
      </c>
      <c r="K20" s="40"/>
    </row>
    <row r="21" spans="1:11" ht="15">
      <c r="A21" s="37" t="s">
        <v>12</v>
      </c>
      <c r="B21" s="89" t="s">
        <v>196</v>
      </c>
      <c r="C21" s="90"/>
      <c r="D21" s="91" t="s">
        <v>54</v>
      </c>
      <c r="E21" s="34"/>
      <c r="F21" s="34"/>
      <c r="G21" s="34"/>
      <c r="H21" s="34">
        <v>2</v>
      </c>
      <c r="I21" s="41">
        <f t="shared" si="0"/>
        <v>0</v>
      </c>
      <c r="J21" s="42">
        <f t="shared" si="1"/>
        <v>0</v>
      </c>
      <c r="K21" s="40"/>
    </row>
    <row r="22" spans="1:11" ht="15">
      <c r="A22" s="37" t="s">
        <v>13</v>
      </c>
      <c r="B22" s="49" t="s">
        <v>197</v>
      </c>
      <c r="C22" s="1"/>
      <c r="D22" s="40" t="s">
        <v>3</v>
      </c>
      <c r="E22" s="34"/>
      <c r="F22" s="34"/>
      <c r="G22" s="34"/>
      <c r="H22" s="34">
        <v>5</v>
      </c>
      <c r="I22" s="41">
        <f t="shared" si="0"/>
        <v>0</v>
      </c>
      <c r="J22" s="42">
        <f t="shared" si="1"/>
        <v>0</v>
      </c>
      <c r="K22" s="40"/>
    </row>
    <row r="23" spans="1:11" ht="15">
      <c r="A23" s="37" t="s">
        <v>14</v>
      </c>
      <c r="B23" s="49" t="s">
        <v>198</v>
      </c>
      <c r="C23" s="1"/>
      <c r="D23" s="40" t="s">
        <v>3</v>
      </c>
      <c r="E23" s="34"/>
      <c r="F23" s="34"/>
      <c r="G23" s="34"/>
      <c r="H23" s="34">
        <v>50</v>
      </c>
      <c r="I23" s="41">
        <f t="shared" si="0"/>
        <v>0</v>
      </c>
      <c r="J23" s="42">
        <f t="shared" si="1"/>
        <v>0</v>
      </c>
      <c r="K23" s="88"/>
    </row>
    <row r="24" spans="1:11" ht="15">
      <c r="A24" s="37" t="s">
        <v>15</v>
      </c>
      <c r="B24" s="49" t="s">
        <v>199</v>
      </c>
      <c r="C24" s="1"/>
      <c r="D24" s="40" t="s">
        <v>3</v>
      </c>
      <c r="E24" s="34"/>
      <c r="F24" s="34"/>
      <c r="G24" s="34"/>
      <c r="H24" s="34">
        <v>100</v>
      </c>
      <c r="I24" s="41">
        <f t="shared" si="0"/>
        <v>0</v>
      </c>
      <c r="J24" s="42">
        <f t="shared" si="1"/>
        <v>0</v>
      </c>
      <c r="K24" s="88"/>
    </row>
    <row r="25" spans="1:11" ht="15">
      <c r="A25" s="37" t="s">
        <v>16</v>
      </c>
      <c r="B25" s="49" t="s">
        <v>200</v>
      </c>
      <c r="C25" s="1"/>
      <c r="D25" s="40" t="s">
        <v>3</v>
      </c>
      <c r="E25" s="34"/>
      <c r="F25" s="34"/>
      <c r="G25" s="34"/>
      <c r="H25" s="34">
        <v>50</v>
      </c>
      <c r="I25" s="41">
        <f t="shared" si="0"/>
        <v>0</v>
      </c>
      <c r="J25" s="42">
        <f t="shared" si="1"/>
        <v>0</v>
      </c>
      <c r="K25" s="88"/>
    </row>
    <row r="26" spans="1:11" ht="15">
      <c r="A26" s="37" t="s">
        <v>17</v>
      </c>
      <c r="B26" s="49" t="s">
        <v>124</v>
      </c>
      <c r="C26" s="1"/>
      <c r="D26" s="40" t="s">
        <v>3</v>
      </c>
      <c r="E26" s="34"/>
      <c r="F26" s="34">
        <v>60</v>
      </c>
      <c r="G26" s="34">
        <v>50</v>
      </c>
      <c r="H26" s="34">
        <v>40</v>
      </c>
      <c r="I26" s="41">
        <f t="shared" si="0"/>
        <v>0</v>
      </c>
      <c r="J26" s="42">
        <f t="shared" si="1"/>
        <v>0</v>
      </c>
      <c r="K26" s="88"/>
    </row>
    <row r="27" spans="1:11" ht="15">
      <c r="A27" s="37" t="s">
        <v>18</v>
      </c>
      <c r="B27" s="49" t="s">
        <v>125</v>
      </c>
      <c r="C27" s="1"/>
      <c r="D27" s="40" t="s">
        <v>3</v>
      </c>
      <c r="E27" s="34"/>
      <c r="F27" s="34">
        <v>26</v>
      </c>
      <c r="G27" s="34">
        <v>30</v>
      </c>
      <c r="H27" s="34">
        <v>40</v>
      </c>
      <c r="I27" s="41">
        <f t="shared" si="0"/>
        <v>0</v>
      </c>
      <c r="J27" s="42">
        <f t="shared" si="1"/>
        <v>0</v>
      </c>
      <c r="K27" s="88"/>
    </row>
    <row r="28" spans="1:11" ht="15">
      <c r="A28" s="37" t="s">
        <v>19</v>
      </c>
      <c r="B28" s="49" t="s">
        <v>70</v>
      </c>
      <c r="C28" s="1"/>
      <c r="D28" s="40" t="s">
        <v>3</v>
      </c>
      <c r="E28" s="34"/>
      <c r="F28" s="34"/>
      <c r="G28" s="34">
        <v>50</v>
      </c>
      <c r="H28" s="34">
        <v>100</v>
      </c>
      <c r="I28" s="41">
        <f t="shared" si="0"/>
        <v>0</v>
      </c>
      <c r="J28" s="42">
        <f t="shared" si="1"/>
        <v>0</v>
      </c>
      <c r="K28" s="88"/>
    </row>
    <row r="29" spans="1:11" ht="15">
      <c r="A29" s="37" t="s">
        <v>20</v>
      </c>
      <c r="B29" s="49" t="s">
        <v>71</v>
      </c>
      <c r="C29" s="1"/>
      <c r="D29" s="40" t="s">
        <v>3</v>
      </c>
      <c r="E29" s="34"/>
      <c r="F29" s="34"/>
      <c r="G29" s="34">
        <v>50</v>
      </c>
      <c r="H29" s="34">
        <v>100</v>
      </c>
      <c r="I29" s="41">
        <f t="shared" si="0"/>
        <v>0</v>
      </c>
      <c r="J29" s="42">
        <f t="shared" si="1"/>
        <v>0</v>
      </c>
      <c r="K29" s="88"/>
    </row>
    <row r="30" spans="1:11" ht="15">
      <c r="A30" s="37" t="s">
        <v>21</v>
      </c>
      <c r="B30" s="49" t="s">
        <v>126</v>
      </c>
      <c r="C30" s="1"/>
      <c r="D30" s="40" t="s">
        <v>3</v>
      </c>
      <c r="E30" s="34"/>
      <c r="F30" s="34">
        <v>100</v>
      </c>
      <c r="G30" s="34">
        <v>100</v>
      </c>
      <c r="H30" s="34">
        <v>100</v>
      </c>
      <c r="I30" s="41">
        <f t="shared" si="0"/>
        <v>0</v>
      </c>
      <c r="J30" s="42">
        <f t="shared" si="1"/>
        <v>0</v>
      </c>
      <c r="K30" s="88"/>
    </row>
    <row r="31" spans="1:11" ht="15">
      <c r="A31" s="37" t="s">
        <v>22</v>
      </c>
      <c r="B31" s="49" t="s">
        <v>127</v>
      </c>
      <c r="C31" s="1"/>
      <c r="D31" s="40" t="s">
        <v>130</v>
      </c>
      <c r="E31" s="34"/>
      <c r="F31" s="34">
        <v>300</v>
      </c>
      <c r="G31" s="34">
        <v>300</v>
      </c>
      <c r="H31" s="34">
        <v>300</v>
      </c>
      <c r="I31" s="41">
        <f t="shared" si="0"/>
        <v>0</v>
      </c>
      <c r="J31" s="42">
        <f t="shared" si="1"/>
        <v>0</v>
      </c>
      <c r="K31" s="88"/>
    </row>
    <row r="32" spans="1:11" ht="15">
      <c r="A32" s="37" t="s">
        <v>23</v>
      </c>
      <c r="B32" s="49" t="s">
        <v>128</v>
      </c>
      <c r="C32" s="1"/>
      <c r="D32" s="40" t="s">
        <v>3</v>
      </c>
      <c r="E32" s="34"/>
      <c r="F32" s="34">
        <v>20</v>
      </c>
      <c r="G32" s="34">
        <v>20</v>
      </c>
      <c r="H32" s="34">
        <v>20</v>
      </c>
      <c r="I32" s="41">
        <f t="shared" si="0"/>
        <v>0</v>
      </c>
      <c r="J32" s="42">
        <f t="shared" si="1"/>
        <v>0</v>
      </c>
      <c r="K32" s="88"/>
    </row>
    <row r="33" spans="1:11" ht="15">
      <c r="A33" s="37" t="s">
        <v>24</v>
      </c>
      <c r="B33" s="49" t="s">
        <v>72</v>
      </c>
      <c r="C33" s="1"/>
      <c r="D33" s="40" t="s">
        <v>3</v>
      </c>
      <c r="E33" s="34"/>
      <c r="F33" s="34">
        <v>20</v>
      </c>
      <c r="G33" s="34">
        <v>20</v>
      </c>
      <c r="H33" s="34">
        <v>20</v>
      </c>
      <c r="I33" s="41">
        <f t="shared" si="0"/>
        <v>0</v>
      </c>
      <c r="J33" s="42">
        <f t="shared" si="1"/>
        <v>0</v>
      </c>
      <c r="K33" s="40"/>
    </row>
    <row r="34" spans="1:11" ht="15">
      <c r="A34" s="37" t="s">
        <v>25</v>
      </c>
      <c r="B34" s="49" t="s">
        <v>69</v>
      </c>
      <c r="C34" s="1"/>
      <c r="D34" s="40" t="s">
        <v>3</v>
      </c>
      <c r="E34" s="34"/>
      <c r="F34" s="34">
        <v>50</v>
      </c>
      <c r="G34" s="34">
        <v>50</v>
      </c>
      <c r="H34" s="34">
        <v>50</v>
      </c>
      <c r="I34" s="41">
        <f t="shared" si="0"/>
        <v>0</v>
      </c>
      <c r="J34" s="42">
        <f t="shared" si="1"/>
        <v>0</v>
      </c>
      <c r="K34" s="40"/>
    </row>
    <row r="35" spans="1:11" ht="15">
      <c r="A35" s="37" t="s">
        <v>26</v>
      </c>
      <c r="B35" s="49" t="s">
        <v>129</v>
      </c>
      <c r="C35" s="1"/>
      <c r="D35" s="40" t="s">
        <v>3</v>
      </c>
      <c r="E35" s="34"/>
      <c r="F35" s="34"/>
      <c r="G35" s="34"/>
      <c r="H35" s="34">
        <v>30</v>
      </c>
      <c r="I35" s="41">
        <f t="shared" si="0"/>
        <v>0</v>
      </c>
      <c r="J35" s="42">
        <f t="shared" si="1"/>
        <v>0</v>
      </c>
      <c r="K35" s="40"/>
    </row>
    <row r="36" spans="1:11" ht="15">
      <c r="A36" s="37" t="s">
        <v>27</v>
      </c>
      <c r="B36" s="49" t="s">
        <v>131</v>
      </c>
      <c r="C36" s="1"/>
      <c r="D36" s="40" t="s">
        <v>3</v>
      </c>
      <c r="E36" s="34"/>
      <c r="F36" s="34">
        <v>20</v>
      </c>
      <c r="G36" s="34">
        <v>20</v>
      </c>
      <c r="H36" s="34">
        <v>20</v>
      </c>
      <c r="I36" s="41">
        <f t="shared" si="0"/>
        <v>0</v>
      </c>
      <c r="J36" s="42">
        <f t="shared" si="1"/>
        <v>0</v>
      </c>
      <c r="K36" s="40"/>
    </row>
    <row r="37" spans="1:11" ht="15">
      <c r="A37" s="37" t="s">
        <v>28</v>
      </c>
      <c r="B37" s="78" t="s">
        <v>201</v>
      </c>
      <c r="C37" s="1"/>
      <c r="D37" s="40" t="s">
        <v>205</v>
      </c>
      <c r="E37" s="34"/>
      <c r="F37" s="34">
        <v>12</v>
      </c>
      <c r="G37" s="34">
        <v>12</v>
      </c>
      <c r="H37" s="34">
        <v>24</v>
      </c>
      <c r="I37" s="41">
        <f t="shared" si="0"/>
        <v>0</v>
      </c>
      <c r="J37" s="42">
        <f t="shared" si="1"/>
        <v>0</v>
      </c>
      <c r="K37" s="40"/>
    </row>
    <row r="38" spans="1:11" ht="15">
      <c r="A38" s="37" t="s">
        <v>29</v>
      </c>
      <c r="B38" s="49" t="s">
        <v>202</v>
      </c>
      <c r="C38" s="1"/>
      <c r="D38" s="40" t="s">
        <v>205</v>
      </c>
      <c r="E38" s="34"/>
      <c r="F38" s="34">
        <v>12</v>
      </c>
      <c r="G38" s="34">
        <v>12</v>
      </c>
      <c r="H38" s="34">
        <v>24</v>
      </c>
      <c r="I38" s="41">
        <f t="shared" si="0"/>
        <v>0</v>
      </c>
      <c r="J38" s="42">
        <f t="shared" si="1"/>
        <v>0</v>
      </c>
      <c r="K38" s="40"/>
    </row>
    <row r="39" spans="1:11" ht="15">
      <c r="A39" s="37" t="s">
        <v>30</v>
      </c>
      <c r="B39" s="49" t="s">
        <v>132</v>
      </c>
      <c r="C39" s="1"/>
      <c r="D39" s="40" t="s">
        <v>3</v>
      </c>
      <c r="E39" s="34"/>
      <c r="F39" s="34"/>
      <c r="G39" s="34">
        <v>18</v>
      </c>
      <c r="H39" s="34">
        <v>30</v>
      </c>
      <c r="I39" s="41">
        <f t="shared" si="0"/>
        <v>0</v>
      </c>
      <c r="J39" s="42">
        <f t="shared" si="1"/>
        <v>0</v>
      </c>
      <c r="K39" s="40"/>
    </row>
    <row r="40" spans="1:11" ht="15">
      <c r="A40" s="37" t="s">
        <v>31</v>
      </c>
      <c r="B40" s="49" t="s">
        <v>133</v>
      </c>
      <c r="C40" s="1"/>
      <c r="D40" s="40" t="s">
        <v>3</v>
      </c>
      <c r="E40" s="34"/>
      <c r="F40" s="34">
        <v>12</v>
      </c>
      <c r="G40" s="34">
        <v>12</v>
      </c>
      <c r="H40" s="34">
        <v>24</v>
      </c>
      <c r="I40" s="41">
        <f t="shared" si="0"/>
        <v>0</v>
      </c>
      <c r="J40" s="42">
        <f t="shared" si="1"/>
        <v>0</v>
      </c>
      <c r="K40" s="40"/>
    </row>
    <row r="41" spans="1:11" ht="15">
      <c r="A41" s="37" t="s">
        <v>32</v>
      </c>
      <c r="B41" s="49" t="s">
        <v>134</v>
      </c>
      <c r="C41" s="1"/>
      <c r="D41" s="40" t="s">
        <v>3</v>
      </c>
      <c r="E41" s="34"/>
      <c r="F41" s="34"/>
      <c r="G41" s="34">
        <v>6</v>
      </c>
      <c r="H41" s="34">
        <v>30</v>
      </c>
      <c r="I41" s="41">
        <f t="shared" si="0"/>
        <v>0</v>
      </c>
      <c r="J41" s="42">
        <f t="shared" si="1"/>
        <v>0</v>
      </c>
      <c r="K41" s="40"/>
    </row>
    <row r="42" spans="1:11" ht="15">
      <c r="A42" s="37" t="s">
        <v>33</v>
      </c>
      <c r="B42" s="49" t="s">
        <v>52</v>
      </c>
      <c r="C42" s="1"/>
      <c r="D42" s="40" t="s">
        <v>3</v>
      </c>
      <c r="E42" s="34"/>
      <c r="F42" s="34">
        <v>10</v>
      </c>
      <c r="G42" s="34">
        <v>10</v>
      </c>
      <c r="H42" s="34">
        <v>30</v>
      </c>
      <c r="I42" s="41">
        <f t="shared" si="0"/>
        <v>0</v>
      </c>
      <c r="J42" s="42">
        <f t="shared" si="1"/>
        <v>0</v>
      </c>
      <c r="K42" s="40"/>
    </row>
    <row r="43" spans="1:11" ht="15">
      <c r="A43" s="37" t="s">
        <v>34</v>
      </c>
      <c r="B43" s="38" t="s">
        <v>59</v>
      </c>
      <c r="C43" s="1"/>
      <c r="D43" s="40" t="s">
        <v>53</v>
      </c>
      <c r="E43" s="34"/>
      <c r="F43" s="34">
        <v>24</v>
      </c>
      <c r="G43" s="34">
        <v>36</v>
      </c>
      <c r="H43" s="34">
        <v>36</v>
      </c>
      <c r="I43" s="41">
        <f t="shared" si="0"/>
        <v>0</v>
      </c>
      <c r="J43" s="42">
        <f t="shared" si="1"/>
        <v>0</v>
      </c>
      <c r="K43" s="40"/>
    </row>
    <row r="44" spans="1:11" ht="15">
      <c r="A44" s="37" t="s">
        <v>35</v>
      </c>
      <c r="B44" s="49" t="s">
        <v>60</v>
      </c>
      <c r="C44" s="1"/>
      <c r="D44" s="40" t="s">
        <v>53</v>
      </c>
      <c r="E44" s="34"/>
      <c r="F44" s="34"/>
      <c r="G44" s="34">
        <v>24</v>
      </c>
      <c r="H44" s="34">
        <v>24</v>
      </c>
      <c r="I44" s="41">
        <f t="shared" si="0"/>
        <v>0</v>
      </c>
      <c r="J44" s="42">
        <f t="shared" si="1"/>
        <v>0</v>
      </c>
      <c r="K44" s="40"/>
    </row>
    <row r="45" spans="1:11" ht="15">
      <c r="A45" s="37" t="s">
        <v>36</v>
      </c>
      <c r="B45" s="49" t="s">
        <v>203</v>
      </c>
      <c r="C45" s="1"/>
      <c r="D45" s="40" t="s">
        <v>53</v>
      </c>
      <c r="E45" s="34"/>
      <c r="F45" s="34"/>
      <c r="G45" s="34"/>
      <c r="H45" s="34">
        <v>20</v>
      </c>
      <c r="I45" s="41">
        <f t="shared" si="0"/>
        <v>0</v>
      </c>
      <c r="J45" s="42">
        <f t="shared" si="1"/>
        <v>0</v>
      </c>
      <c r="K45" s="40"/>
    </row>
    <row r="46" spans="1:11" ht="15">
      <c r="A46" s="37" t="s">
        <v>37</v>
      </c>
      <c r="B46" s="51" t="s">
        <v>135</v>
      </c>
      <c r="C46" s="1"/>
      <c r="D46" s="40" t="s">
        <v>3</v>
      </c>
      <c r="E46" s="34"/>
      <c r="F46" s="34">
        <v>10</v>
      </c>
      <c r="G46" s="34">
        <v>10</v>
      </c>
      <c r="H46" s="34">
        <v>10</v>
      </c>
      <c r="I46" s="41">
        <f t="shared" si="0"/>
        <v>0</v>
      </c>
      <c r="J46" s="42">
        <f t="shared" si="1"/>
        <v>0</v>
      </c>
      <c r="K46" s="40"/>
    </row>
    <row r="47" spans="1:11" ht="15">
      <c r="A47" s="37" t="s">
        <v>38</v>
      </c>
      <c r="B47" s="49" t="s">
        <v>136</v>
      </c>
      <c r="C47" s="1"/>
      <c r="D47" s="40" t="s">
        <v>54</v>
      </c>
      <c r="E47" s="34"/>
      <c r="F47" s="34"/>
      <c r="G47" s="34">
        <v>10</v>
      </c>
      <c r="H47" s="34">
        <v>20</v>
      </c>
      <c r="I47" s="41">
        <f t="shared" si="0"/>
        <v>0</v>
      </c>
      <c r="J47" s="42">
        <f t="shared" si="1"/>
        <v>0</v>
      </c>
      <c r="K47" s="40"/>
    </row>
    <row r="48" spans="1:11" ht="15">
      <c r="A48" s="37" t="s">
        <v>39</v>
      </c>
      <c r="B48" s="49" t="s">
        <v>137</v>
      </c>
      <c r="C48" s="1"/>
      <c r="D48" s="40" t="s">
        <v>54</v>
      </c>
      <c r="E48" s="34"/>
      <c r="F48" s="34"/>
      <c r="G48" s="34">
        <v>5</v>
      </c>
      <c r="H48" s="34">
        <v>10</v>
      </c>
      <c r="I48" s="41">
        <f t="shared" si="0"/>
        <v>0</v>
      </c>
      <c r="J48" s="42">
        <f t="shared" si="1"/>
        <v>0</v>
      </c>
      <c r="K48" s="40"/>
    </row>
    <row r="49" spans="1:11" ht="15">
      <c r="A49" s="37" t="s">
        <v>40</v>
      </c>
      <c r="B49" s="49" t="s">
        <v>204</v>
      </c>
      <c r="C49" s="92"/>
      <c r="D49" s="40" t="s">
        <v>3</v>
      </c>
      <c r="E49" s="34"/>
      <c r="F49" s="34">
        <v>30</v>
      </c>
      <c r="G49" s="34">
        <v>30</v>
      </c>
      <c r="H49" s="34">
        <v>30</v>
      </c>
      <c r="I49" s="41">
        <f>E49*(F49+G49+H49)</f>
        <v>0</v>
      </c>
      <c r="J49" s="42">
        <f>I49*1.23</f>
        <v>0</v>
      </c>
      <c r="K49" s="40"/>
    </row>
    <row r="50" spans="1:11" ht="15">
      <c r="A50" s="37" t="s">
        <v>487</v>
      </c>
      <c r="B50" s="49" t="s">
        <v>492</v>
      </c>
      <c r="C50" s="92"/>
      <c r="D50" s="40" t="s">
        <v>3</v>
      </c>
      <c r="E50" s="34"/>
      <c r="F50" s="34">
        <v>28</v>
      </c>
      <c r="G50" s="34"/>
      <c r="H50" s="34"/>
      <c r="I50" s="41">
        <f t="shared" si="0"/>
        <v>0</v>
      </c>
      <c r="J50" s="42">
        <f t="shared" si="1"/>
        <v>0</v>
      </c>
      <c r="K50" s="40"/>
    </row>
    <row r="51" spans="1:11" ht="12.75">
      <c r="A51" s="178" t="s">
        <v>517</v>
      </c>
      <c r="B51" s="179"/>
      <c r="C51" s="45"/>
      <c r="D51" s="46"/>
      <c r="E51" s="47"/>
      <c r="F51" s="47"/>
      <c r="G51" s="47"/>
      <c r="H51" s="40"/>
      <c r="I51" s="48">
        <f>SUM(I9:I50)</f>
        <v>0</v>
      </c>
      <c r="J51" s="48">
        <f>SUM(J9:J50)</f>
        <v>0</v>
      </c>
      <c r="K51" s="29"/>
    </row>
    <row r="52" spans="1:11" ht="12.75">
      <c r="A52" s="23"/>
      <c r="B52" s="26"/>
      <c r="C52" s="23"/>
      <c r="D52" s="24"/>
      <c r="E52" s="24"/>
      <c r="F52" s="24"/>
      <c r="G52" s="24"/>
      <c r="H52" s="24"/>
      <c r="I52" s="24"/>
      <c r="J52" s="24"/>
      <c r="K52" s="26"/>
    </row>
    <row r="53" spans="1:11" ht="49.5" customHeight="1">
      <c r="A53" s="25"/>
      <c r="B53" s="160" t="s">
        <v>514</v>
      </c>
      <c r="C53" s="160"/>
      <c r="D53" s="160"/>
      <c r="E53" s="160"/>
      <c r="F53" s="160"/>
      <c r="G53" s="160"/>
      <c r="H53" s="160"/>
      <c r="I53" s="24"/>
      <c r="J53" s="24"/>
      <c r="K53" s="26"/>
    </row>
    <row r="54" spans="1:11" ht="51">
      <c r="A54" s="27" t="s">
        <v>44</v>
      </c>
      <c r="B54" s="27" t="s">
        <v>45</v>
      </c>
      <c r="C54" s="27" t="s">
        <v>46</v>
      </c>
      <c r="D54" s="32" t="s">
        <v>47</v>
      </c>
      <c r="E54" s="32" t="s">
        <v>48</v>
      </c>
      <c r="F54" s="32" t="s">
        <v>49</v>
      </c>
      <c r="G54" s="59" t="s">
        <v>50</v>
      </c>
      <c r="H54" s="59" t="s">
        <v>184</v>
      </c>
      <c r="I54" s="52"/>
      <c r="J54" s="52"/>
      <c r="K54" s="52"/>
    </row>
    <row r="55" spans="1:11" ht="12.75">
      <c r="A55" s="27">
        <v>1</v>
      </c>
      <c r="B55" s="27">
        <v>2</v>
      </c>
      <c r="C55" s="27">
        <v>3</v>
      </c>
      <c r="D55" s="27">
        <v>4</v>
      </c>
      <c r="E55" s="27">
        <v>5</v>
      </c>
      <c r="F55" s="27">
        <v>6</v>
      </c>
      <c r="G55" s="27">
        <v>7</v>
      </c>
      <c r="H55" s="27">
        <v>8</v>
      </c>
      <c r="I55" s="52"/>
      <c r="J55" s="52"/>
      <c r="K55" s="52"/>
    </row>
    <row r="56" spans="1:11" ht="12.75">
      <c r="A56" s="53">
        <v>1</v>
      </c>
      <c r="B56" s="49" t="s">
        <v>207</v>
      </c>
      <c r="C56" s="32"/>
      <c r="D56" s="40" t="s">
        <v>3</v>
      </c>
      <c r="E56" s="27"/>
      <c r="F56" s="40">
        <v>3</v>
      </c>
      <c r="G56" s="47">
        <f aca="true" t="shared" si="2" ref="G56:G74">E56*F56</f>
        <v>0</v>
      </c>
      <c r="H56" s="84">
        <f aca="true" t="shared" si="3" ref="H56:H74">G56*1.23</f>
        <v>0</v>
      </c>
      <c r="I56" s="52"/>
      <c r="J56" s="52"/>
      <c r="K56" s="52"/>
    </row>
    <row r="57" spans="1:11" ht="12.75">
      <c r="A57" s="53">
        <v>2</v>
      </c>
      <c r="B57" s="49" t="s">
        <v>208</v>
      </c>
      <c r="C57" s="32"/>
      <c r="D57" s="40" t="s">
        <v>177</v>
      </c>
      <c r="E57" s="27"/>
      <c r="F57" s="40">
        <v>2</v>
      </c>
      <c r="G57" s="47">
        <f t="shared" si="2"/>
        <v>0</v>
      </c>
      <c r="H57" s="84">
        <f t="shared" si="3"/>
        <v>0</v>
      </c>
      <c r="I57" s="52"/>
      <c r="J57" s="52"/>
      <c r="K57" s="52"/>
    </row>
    <row r="58" spans="1:11" ht="12.75">
      <c r="A58" s="53">
        <v>3</v>
      </c>
      <c r="B58" s="49" t="s">
        <v>209</v>
      </c>
      <c r="C58" s="32"/>
      <c r="D58" s="40" t="s">
        <v>177</v>
      </c>
      <c r="E58" s="27"/>
      <c r="F58" s="40">
        <v>3</v>
      </c>
      <c r="G58" s="47">
        <f t="shared" si="2"/>
        <v>0</v>
      </c>
      <c r="H58" s="84">
        <f t="shared" si="3"/>
        <v>0</v>
      </c>
      <c r="I58" s="52"/>
      <c r="J58" s="52"/>
      <c r="K58" s="52"/>
    </row>
    <row r="59" spans="1:11" ht="12.75">
      <c r="A59" s="53">
        <v>4</v>
      </c>
      <c r="B59" s="49" t="s">
        <v>210</v>
      </c>
      <c r="C59" s="32"/>
      <c r="D59" s="40" t="s">
        <v>3</v>
      </c>
      <c r="E59" s="27"/>
      <c r="F59" s="40">
        <v>4</v>
      </c>
      <c r="G59" s="47">
        <f t="shared" si="2"/>
        <v>0</v>
      </c>
      <c r="H59" s="84">
        <f t="shared" si="3"/>
        <v>0</v>
      </c>
      <c r="I59" s="52"/>
      <c r="J59" s="52"/>
      <c r="K59" s="52"/>
    </row>
    <row r="60" spans="1:11" ht="12.75">
      <c r="A60" s="53">
        <v>5</v>
      </c>
      <c r="B60" s="49" t="s">
        <v>211</v>
      </c>
      <c r="C60" s="34" t="s">
        <v>224</v>
      </c>
      <c r="D60" s="40" t="s">
        <v>177</v>
      </c>
      <c r="E60" s="27"/>
      <c r="F60" s="40">
        <v>7</v>
      </c>
      <c r="G60" s="47">
        <f t="shared" si="2"/>
        <v>0</v>
      </c>
      <c r="H60" s="84">
        <f t="shared" si="3"/>
        <v>0</v>
      </c>
      <c r="I60" s="52"/>
      <c r="J60" s="52"/>
      <c r="K60" s="52"/>
    </row>
    <row r="61" spans="1:11" ht="12.75">
      <c r="A61" s="53">
        <v>6</v>
      </c>
      <c r="B61" s="49" t="s">
        <v>212</v>
      </c>
      <c r="C61" s="34" t="s">
        <v>225</v>
      </c>
      <c r="D61" s="44" t="s">
        <v>3</v>
      </c>
      <c r="E61" s="27"/>
      <c r="F61" s="44">
        <v>5</v>
      </c>
      <c r="G61" s="47">
        <f t="shared" si="2"/>
        <v>0</v>
      </c>
      <c r="H61" s="84">
        <f t="shared" si="3"/>
        <v>0</v>
      </c>
      <c r="I61" s="52"/>
      <c r="J61" s="52"/>
      <c r="K61" s="52"/>
    </row>
    <row r="62" spans="1:11" ht="12.75">
      <c r="A62" s="53">
        <v>7</v>
      </c>
      <c r="B62" s="49" t="s">
        <v>213</v>
      </c>
      <c r="C62" s="32"/>
      <c r="D62" s="40" t="s">
        <v>3</v>
      </c>
      <c r="E62" s="27"/>
      <c r="F62" s="40">
        <v>6</v>
      </c>
      <c r="G62" s="47">
        <f t="shared" si="2"/>
        <v>0</v>
      </c>
      <c r="H62" s="84">
        <f t="shared" si="3"/>
        <v>0</v>
      </c>
      <c r="I62" s="52"/>
      <c r="J62" s="52"/>
      <c r="K62" s="52"/>
    </row>
    <row r="63" spans="1:11" ht="12.75">
      <c r="A63" s="53">
        <v>8</v>
      </c>
      <c r="B63" s="49" t="s">
        <v>214</v>
      </c>
      <c r="C63" s="32"/>
      <c r="D63" s="40" t="s">
        <v>3</v>
      </c>
      <c r="E63" s="27"/>
      <c r="F63" s="40">
        <v>2</v>
      </c>
      <c r="G63" s="47">
        <f t="shared" si="2"/>
        <v>0</v>
      </c>
      <c r="H63" s="84">
        <f t="shared" si="3"/>
        <v>0</v>
      </c>
      <c r="I63" s="52"/>
      <c r="J63" s="52"/>
      <c r="K63" s="52"/>
    </row>
    <row r="64" spans="1:11" ht="12.75">
      <c r="A64" s="53">
        <v>9</v>
      </c>
      <c r="B64" s="49" t="s">
        <v>215</v>
      </c>
      <c r="C64" s="32"/>
      <c r="D64" s="40" t="s">
        <v>3</v>
      </c>
      <c r="E64" s="27"/>
      <c r="F64" s="40">
        <v>1</v>
      </c>
      <c r="G64" s="47">
        <f t="shared" si="2"/>
        <v>0</v>
      </c>
      <c r="H64" s="84">
        <f t="shared" si="3"/>
        <v>0</v>
      </c>
      <c r="I64" s="52"/>
      <c r="J64" s="52"/>
      <c r="K64" s="52"/>
    </row>
    <row r="65" spans="1:11" ht="12.75">
      <c r="A65" s="53">
        <v>10</v>
      </c>
      <c r="B65" s="49" t="s">
        <v>216</v>
      </c>
      <c r="C65" s="32"/>
      <c r="D65" s="40" t="s">
        <v>3</v>
      </c>
      <c r="E65" s="27"/>
      <c r="F65" s="40">
        <v>2</v>
      </c>
      <c r="G65" s="47">
        <f t="shared" si="2"/>
        <v>0</v>
      </c>
      <c r="H65" s="84">
        <f t="shared" si="3"/>
        <v>0</v>
      </c>
      <c r="I65" s="52"/>
      <c r="J65" s="52"/>
      <c r="K65" s="52"/>
    </row>
    <row r="66" spans="1:11" ht="12.75">
      <c r="A66" s="53">
        <v>11</v>
      </c>
      <c r="B66" s="49" t="s">
        <v>217</v>
      </c>
      <c r="C66" s="32"/>
      <c r="D66" s="40" t="s">
        <v>3</v>
      </c>
      <c r="E66" s="27"/>
      <c r="F66" s="40">
        <v>10</v>
      </c>
      <c r="G66" s="47">
        <f t="shared" si="2"/>
        <v>0</v>
      </c>
      <c r="H66" s="84">
        <f t="shared" si="3"/>
        <v>0</v>
      </c>
      <c r="I66" s="52"/>
      <c r="J66" s="52"/>
      <c r="K66" s="52"/>
    </row>
    <row r="67" spans="1:11" ht="12.75">
      <c r="A67" s="53">
        <v>12</v>
      </c>
      <c r="B67" s="49" t="s">
        <v>218</v>
      </c>
      <c r="C67" s="32"/>
      <c r="D67" s="40" t="s">
        <v>3</v>
      </c>
      <c r="E67" s="27"/>
      <c r="F67" s="40">
        <v>1</v>
      </c>
      <c r="G67" s="47">
        <f t="shared" si="2"/>
        <v>0</v>
      </c>
      <c r="H67" s="84">
        <f t="shared" si="3"/>
        <v>0</v>
      </c>
      <c r="I67" s="52"/>
      <c r="J67" s="52"/>
      <c r="K67" s="52"/>
    </row>
    <row r="68" spans="1:11" ht="12.75">
      <c r="A68" s="53">
        <v>13</v>
      </c>
      <c r="B68" s="49" t="s">
        <v>219</v>
      </c>
      <c r="C68" s="32"/>
      <c r="D68" s="40" t="s">
        <v>3</v>
      </c>
      <c r="E68" s="27"/>
      <c r="F68" s="40">
        <v>5</v>
      </c>
      <c r="G68" s="47">
        <f t="shared" si="2"/>
        <v>0</v>
      </c>
      <c r="H68" s="84">
        <f t="shared" si="3"/>
        <v>0</v>
      </c>
      <c r="I68" s="52"/>
      <c r="J68" s="52"/>
      <c r="K68" s="52"/>
    </row>
    <row r="69" spans="1:11" ht="12.75">
      <c r="A69" s="53">
        <v>14</v>
      </c>
      <c r="B69" s="49" t="s">
        <v>220</v>
      </c>
      <c r="C69" s="32"/>
      <c r="D69" s="40" t="s">
        <v>3</v>
      </c>
      <c r="E69" s="27"/>
      <c r="F69" s="40">
        <v>2</v>
      </c>
      <c r="G69" s="47">
        <f t="shared" si="2"/>
        <v>0</v>
      </c>
      <c r="H69" s="84">
        <f t="shared" si="3"/>
        <v>0</v>
      </c>
      <c r="I69" s="52"/>
      <c r="J69" s="52"/>
      <c r="K69" s="52"/>
    </row>
    <row r="70" spans="1:11" ht="12.75">
      <c r="A70" s="53">
        <v>15</v>
      </c>
      <c r="B70" s="71" t="s">
        <v>138</v>
      </c>
      <c r="C70" s="32"/>
      <c r="D70" s="43" t="s">
        <v>3</v>
      </c>
      <c r="E70" s="27"/>
      <c r="F70" s="98">
        <v>25</v>
      </c>
      <c r="G70" s="47">
        <f t="shared" si="2"/>
        <v>0</v>
      </c>
      <c r="H70" s="84">
        <f t="shared" si="3"/>
        <v>0</v>
      </c>
      <c r="I70" s="52"/>
      <c r="J70" s="52"/>
      <c r="K70" s="52"/>
    </row>
    <row r="71" spans="1:11" ht="12.75">
      <c r="A71" s="53">
        <v>16</v>
      </c>
      <c r="B71" s="71" t="s">
        <v>73</v>
      </c>
      <c r="C71" s="32"/>
      <c r="D71" s="43" t="s">
        <v>3</v>
      </c>
      <c r="E71" s="27"/>
      <c r="F71" s="98">
        <v>16</v>
      </c>
      <c r="G71" s="47">
        <f t="shared" si="2"/>
        <v>0</v>
      </c>
      <c r="H71" s="84">
        <f t="shared" si="3"/>
        <v>0</v>
      </c>
      <c r="I71" s="52"/>
      <c r="J71" s="52"/>
      <c r="K71" s="52"/>
    </row>
    <row r="72" spans="1:11" ht="12.75">
      <c r="A72" s="53">
        <v>17</v>
      </c>
      <c r="B72" s="49" t="s">
        <v>221</v>
      </c>
      <c r="C72" s="32"/>
      <c r="D72" s="43" t="s">
        <v>3</v>
      </c>
      <c r="E72" s="27"/>
      <c r="F72" s="99">
        <v>18</v>
      </c>
      <c r="G72" s="47">
        <f t="shared" si="2"/>
        <v>0</v>
      </c>
      <c r="H72" s="84">
        <f t="shared" si="3"/>
        <v>0</v>
      </c>
      <c r="I72" s="52"/>
      <c r="J72" s="52"/>
      <c r="K72" s="52"/>
    </row>
    <row r="73" spans="1:11" ht="12.75">
      <c r="A73" s="53">
        <v>18</v>
      </c>
      <c r="B73" s="49" t="s">
        <v>222</v>
      </c>
      <c r="C73" s="32"/>
      <c r="D73" s="43" t="s">
        <v>3</v>
      </c>
      <c r="E73" s="27"/>
      <c r="F73" s="99">
        <v>9</v>
      </c>
      <c r="G73" s="47">
        <f t="shared" si="2"/>
        <v>0</v>
      </c>
      <c r="H73" s="84">
        <f t="shared" si="3"/>
        <v>0</v>
      </c>
      <c r="I73" s="52"/>
      <c r="J73" s="52"/>
      <c r="K73" s="52"/>
    </row>
    <row r="74" spans="1:11" ht="13.5" thickBot="1">
      <c r="A74" s="53">
        <v>19</v>
      </c>
      <c r="B74" s="49" t="s">
        <v>223</v>
      </c>
      <c r="C74" s="32"/>
      <c r="D74" s="43" t="s">
        <v>3</v>
      </c>
      <c r="E74" s="27"/>
      <c r="F74" s="99">
        <v>2</v>
      </c>
      <c r="G74" s="47">
        <f t="shared" si="2"/>
        <v>0</v>
      </c>
      <c r="H74" s="84">
        <f t="shared" si="3"/>
        <v>0</v>
      </c>
      <c r="I74" s="52"/>
      <c r="J74" s="52"/>
      <c r="K74" s="52"/>
    </row>
    <row r="75" spans="1:11" ht="13.5" thickBot="1">
      <c r="A75" s="161" t="s">
        <v>516</v>
      </c>
      <c r="B75" s="162"/>
      <c r="C75" s="62"/>
      <c r="D75" s="63"/>
      <c r="E75" s="64"/>
      <c r="F75" s="63"/>
      <c r="G75" s="64">
        <f>SUM(G56:G74)</f>
        <v>0</v>
      </c>
      <c r="H75" s="65">
        <f>G75*1.23</f>
        <v>0</v>
      </c>
      <c r="I75" s="52"/>
      <c r="J75" s="52"/>
      <c r="K75" s="52"/>
    </row>
    <row r="76" spans="1:11" ht="12.75">
      <c r="A76" s="86"/>
      <c r="B76" s="86"/>
      <c r="C76" s="68"/>
      <c r="D76" s="69"/>
      <c r="E76" s="70"/>
      <c r="F76" s="69"/>
      <c r="G76" s="70"/>
      <c r="H76" s="87"/>
      <c r="I76" s="52"/>
      <c r="J76" s="52"/>
      <c r="K76" s="52"/>
    </row>
    <row r="77" spans="1:11" ht="12.75">
      <c r="A77" s="86"/>
      <c r="B77" s="86"/>
      <c r="C77" s="68"/>
      <c r="D77" s="69"/>
      <c r="E77" s="70"/>
      <c r="F77" s="69"/>
      <c r="G77" s="70"/>
      <c r="H77" s="87"/>
      <c r="I77" s="52"/>
      <c r="J77" s="52"/>
      <c r="K77" s="52"/>
    </row>
    <row r="78" spans="1:11" ht="27" customHeight="1">
      <c r="A78" s="86"/>
      <c r="B78" s="166" t="s">
        <v>518</v>
      </c>
      <c r="C78" s="166"/>
      <c r="D78" s="166"/>
      <c r="E78" s="166"/>
      <c r="F78" s="166"/>
      <c r="G78" s="166"/>
      <c r="H78" s="166"/>
      <c r="I78" s="52"/>
      <c r="J78" s="52"/>
      <c r="K78" s="52"/>
    </row>
    <row r="79" spans="1:11" ht="12.75">
      <c r="A79" s="86"/>
      <c r="B79" s="86"/>
      <c r="C79" s="68"/>
      <c r="D79" s="69"/>
      <c r="E79" s="70"/>
      <c r="F79" s="69"/>
      <c r="G79" s="70"/>
      <c r="H79" s="87"/>
      <c r="I79" s="52"/>
      <c r="J79" s="52"/>
      <c r="K79" s="52"/>
    </row>
    <row r="80" spans="1:11" ht="51">
      <c r="A80" s="27" t="s">
        <v>44</v>
      </c>
      <c r="B80" s="27" t="s">
        <v>45</v>
      </c>
      <c r="C80" s="27" t="s">
        <v>46</v>
      </c>
      <c r="D80" s="32" t="s">
        <v>47</v>
      </c>
      <c r="E80" s="32" t="s">
        <v>48</v>
      </c>
      <c r="F80" s="32" t="s">
        <v>49</v>
      </c>
      <c r="G80" s="59" t="s">
        <v>50</v>
      </c>
      <c r="H80" s="59" t="s">
        <v>184</v>
      </c>
      <c r="I80" s="52"/>
      <c r="J80" s="52"/>
      <c r="K80" s="52"/>
    </row>
    <row r="81" spans="1:11" ht="12.75">
      <c r="A81" s="27">
        <v>1</v>
      </c>
      <c r="B81" s="27">
        <v>2</v>
      </c>
      <c r="C81" s="27">
        <v>3</v>
      </c>
      <c r="D81" s="27">
        <v>4</v>
      </c>
      <c r="E81" s="27">
        <v>5</v>
      </c>
      <c r="F81" s="27">
        <v>6</v>
      </c>
      <c r="G81" s="27">
        <v>7</v>
      </c>
      <c r="H81" s="27">
        <v>8</v>
      </c>
      <c r="I81" s="52"/>
      <c r="J81" s="52"/>
      <c r="K81" s="52"/>
    </row>
    <row r="82" spans="1:11" ht="12.75">
      <c r="A82" s="53">
        <v>1</v>
      </c>
      <c r="B82" s="49" t="s">
        <v>170</v>
      </c>
      <c r="C82" s="32"/>
      <c r="D82" s="40" t="s">
        <v>177</v>
      </c>
      <c r="E82" s="27"/>
      <c r="F82" s="40">
        <v>24</v>
      </c>
      <c r="G82" s="47">
        <f aca="true" t="shared" si="4" ref="G82:G93">E82*F82</f>
        <v>0</v>
      </c>
      <c r="H82" s="84">
        <f aca="true" t="shared" si="5" ref="H82:H94">G82*1.23</f>
        <v>0</v>
      </c>
      <c r="I82" s="52"/>
      <c r="J82" s="52"/>
      <c r="K82" s="52"/>
    </row>
    <row r="83" spans="1:11" ht="12.75">
      <c r="A83" s="53">
        <v>2</v>
      </c>
      <c r="B83" s="49" t="s">
        <v>171</v>
      </c>
      <c r="C83" s="32"/>
      <c r="D83" s="40" t="s">
        <v>177</v>
      </c>
      <c r="E83" s="27"/>
      <c r="F83" s="40">
        <v>24</v>
      </c>
      <c r="G83" s="47">
        <f t="shared" si="4"/>
        <v>0</v>
      </c>
      <c r="H83" s="84">
        <f t="shared" si="5"/>
        <v>0</v>
      </c>
      <c r="I83" s="52"/>
      <c r="J83" s="52"/>
      <c r="K83" s="52"/>
    </row>
    <row r="84" spans="1:11" ht="12.75">
      <c r="A84" s="53">
        <v>3</v>
      </c>
      <c r="B84" s="49" t="s">
        <v>172</v>
      </c>
      <c r="C84" s="32"/>
      <c r="D84" s="40" t="s">
        <v>177</v>
      </c>
      <c r="E84" s="27"/>
      <c r="F84" s="40">
        <v>12</v>
      </c>
      <c r="G84" s="47">
        <f>E84*F84</f>
        <v>0</v>
      </c>
      <c r="H84" s="84">
        <f>G84*1.23</f>
        <v>0</v>
      </c>
      <c r="I84" s="52"/>
      <c r="J84" s="52"/>
      <c r="K84" s="52"/>
    </row>
    <row r="85" spans="1:11" ht="12.75">
      <c r="A85" s="53">
        <v>4</v>
      </c>
      <c r="B85" s="49" t="s">
        <v>173</v>
      </c>
      <c r="C85" s="32"/>
      <c r="D85" s="40" t="s">
        <v>3</v>
      </c>
      <c r="E85" s="27"/>
      <c r="F85" s="40">
        <v>24</v>
      </c>
      <c r="G85" s="47">
        <f>E85*F85</f>
        <v>0</v>
      </c>
      <c r="H85" s="84">
        <f>G85*1.23</f>
        <v>0</v>
      </c>
      <c r="I85" s="52"/>
      <c r="J85" s="52"/>
      <c r="K85" s="52"/>
    </row>
    <row r="86" spans="1:11" ht="12.75">
      <c r="A86" s="53">
        <v>5</v>
      </c>
      <c r="B86" s="49" t="s">
        <v>174</v>
      </c>
      <c r="C86" s="32"/>
      <c r="D86" s="40" t="s">
        <v>3</v>
      </c>
      <c r="E86" s="27"/>
      <c r="F86" s="40">
        <v>24</v>
      </c>
      <c r="G86" s="47">
        <f>E86*F86</f>
        <v>0</v>
      </c>
      <c r="H86" s="84">
        <f>G86*1.23</f>
        <v>0</v>
      </c>
      <c r="I86" s="52"/>
      <c r="J86" s="52"/>
      <c r="K86" s="52"/>
    </row>
    <row r="87" spans="1:11" ht="12.75">
      <c r="A87" s="53">
        <v>6</v>
      </c>
      <c r="B87" s="38" t="s">
        <v>59</v>
      </c>
      <c r="C87" s="32"/>
      <c r="D87" s="43" t="s">
        <v>3</v>
      </c>
      <c r="E87" s="27"/>
      <c r="F87" s="99">
        <v>60</v>
      </c>
      <c r="G87" s="47">
        <f>E87*F87</f>
        <v>0</v>
      </c>
      <c r="H87" s="84">
        <f>G87*1.23</f>
        <v>0</v>
      </c>
      <c r="I87" s="52"/>
      <c r="J87" s="52"/>
      <c r="K87" s="52"/>
    </row>
    <row r="88" spans="1:11" ht="12.75">
      <c r="A88" s="53">
        <v>7</v>
      </c>
      <c r="B88" s="49" t="s">
        <v>60</v>
      </c>
      <c r="C88" s="32"/>
      <c r="D88" s="43" t="s">
        <v>3</v>
      </c>
      <c r="E88" s="27"/>
      <c r="F88" s="99">
        <v>12</v>
      </c>
      <c r="G88" s="47">
        <f>E88*F88</f>
        <v>0</v>
      </c>
      <c r="H88" s="84">
        <f>G88*1.23</f>
        <v>0</v>
      </c>
      <c r="I88" s="52"/>
      <c r="J88" s="52"/>
      <c r="K88" s="52"/>
    </row>
    <row r="89" spans="1:11" ht="12.75">
      <c r="A89" s="53">
        <v>3</v>
      </c>
      <c r="B89" s="49" t="s">
        <v>489</v>
      </c>
      <c r="C89" s="32"/>
      <c r="D89" s="40" t="s">
        <v>3</v>
      </c>
      <c r="E89" s="27"/>
      <c r="F89" s="99">
        <v>8</v>
      </c>
      <c r="G89" s="47">
        <f t="shared" si="4"/>
        <v>0</v>
      </c>
      <c r="H89" s="84">
        <f t="shared" si="5"/>
        <v>0</v>
      </c>
      <c r="I89" s="52"/>
      <c r="J89" s="52"/>
      <c r="K89" s="52"/>
    </row>
    <row r="90" spans="1:11" ht="12.75">
      <c r="A90" s="53">
        <v>4</v>
      </c>
      <c r="B90" s="49" t="s">
        <v>490</v>
      </c>
      <c r="C90" s="32"/>
      <c r="D90" s="40" t="s">
        <v>3</v>
      </c>
      <c r="E90" s="27"/>
      <c r="F90" s="99">
        <v>22</v>
      </c>
      <c r="G90" s="47">
        <f t="shared" si="4"/>
        <v>0</v>
      </c>
      <c r="H90" s="84">
        <f t="shared" si="5"/>
        <v>0</v>
      </c>
      <c r="I90" s="52"/>
      <c r="J90" s="52"/>
      <c r="K90" s="52"/>
    </row>
    <row r="91" spans="1:11" ht="12.75">
      <c r="A91" s="53">
        <v>5</v>
      </c>
      <c r="B91" s="49" t="s">
        <v>491</v>
      </c>
      <c r="C91" s="32"/>
      <c r="D91" s="40" t="s">
        <v>3</v>
      </c>
      <c r="E91" s="27"/>
      <c r="F91" s="99">
        <v>12</v>
      </c>
      <c r="G91" s="47">
        <f t="shared" si="4"/>
        <v>0</v>
      </c>
      <c r="H91" s="84">
        <f t="shared" si="5"/>
        <v>0</v>
      </c>
      <c r="I91" s="52"/>
      <c r="J91" s="52"/>
      <c r="K91" s="52"/>
    </row>
    <row r="92" spans="1:11" ht="12.75">
      <c r="A92" s="53">
        <v>6</v>
      </c>
      <c r="B92" s="49" t="s">
        <v>136</v>
      </c>
      <c r="C92" s="32"/>
      <c r="D92" s="43" t="s">
        <v>3</v>
      </c>
      <c r="E92" s="27"/>
      <c r="F92" s="40">
        <v>16</v>
      </c>
      <c r="G92" s="47">
        <f t="shared" si="4"/>
        <v>0</v>
      </c>
      <c r="H92" s="84">
        <f t="shared" si="5"/>
        <v>0</v>
      </c>
      <c r="I92" s="52"/>
      <c r="J92" s="52"/>
      <c r="K92" s="52"/>
    </row>
    <row r="93" spans="1:11" ht="13.5" thickBot="1">
      <c r="A93" s="53">
        <v>7</v>
      </c>
      <c r="B93" s="49" t="s">
        <v>137</v>
      </c>
      <c r="C93" s="32"/>
      <c r="D93" s="43" t="s">
        <v>3</v>
      </c>
      <c r="E93" s="27"/>
      <c r="F93" s="40">
        <v>4</v>
      </c>
      <c r="G93" s="47">
        <f t="shared" si="4"/>
        <v>0</v>
      </c>
      <c r="H93" s="84">
        <f t="shared" si="5"/>
        <v>0</v>
      </c>
      <c r="I93" s="52"/>
      <c r="J93" s="52"/>
      <c r="K93" s="52"/>
    </row>
    <row r="94" spans="1:11" ht="13.5" thickBot="1">
      <c r="A94" s="161" t="s">
        <v>519</v>
      </c>
      <c r="B94" s="162"/>
      <c r="C94" s="62"/>
      <c r="D94" s="63"/>
      <c r="E94" s="64"/>
      <c r="F94" s="63"/>
      <c r="G94" s="64">
        <f>SUM(G82:G93)</f>
        <v>0</v>
      </c>
      <c r="H94" s="65">
        <f t="shared" si="5"/>
        <v>0</v>
      </c>
      <c r="I94" s="52"/>
      <c r="J94" s="52"/>
      <c r="K94" s="52"/>
    </row>
    <row r="95" spans="1:11" ht="12.75">
      <c r="A95" s="86"/>
      <c r="B95" s="86"/>
      <c r="C95" s="68"/>
      <c r="D95" s="69"/>
      <c r="E95" s="70"/>
      <c r="F95" s="69"/>
      <c r="G95" s="70"/>
      <c r="H95" s="87"/>
      <c r="I95" s="52"/>
      <c r="J95" s="52"/>
      <c r="K95" s="52"/>
    </row>
    <row r="96" spans="1:11" ht="30.75" customHeight="1">
      <c r="A96" s="86"/>
      <c r="B96" s="180" t="s">
        <v>520</v>
      </c>
      <c r="C96" s="180"/>
      <c r="D96" s="180"/>
      <c r="E96" s="180"/>
      <c r="F96" s="180"/>
      <c r="G96" s="180"/>
      <c r="H96" s="180"/>
      <c r="I96" s="52"/>
      <c r="J96" s="52"/>
      <c r="K96" s="52"/>
    </row>
    <row r="97" spans="1:11" ht="12.75">
      <c r="A97" s="86"/>
      <c r="B97" s="86"/>
      <c r="C97" s="68"/>
      <c r="D97" s="69"/>
      <c r="E97" s="70"/>
      <c r="F97" s="69"/>
      <c r="G97" s="70"/>
      <c r="H97" s="87"/>
      <c r="I97" s="52"/>
      <c r="J97" s="52"/>
      <c r="K97" s="52"/>
    </row>
    <row r="98" spans="1:11" ht="51">
      <c r="A98" s="27" t="s">
        <v>44</v>
      </c>
      <c r="B98" s="27" t="s">
        <v>45</v>
      </c>
      <c r="C98" s="27" t="s">
        <v>46</v>
      </c>
      <c r="D98" s="32" t="s">
        <v>47</v>
      </c>
      <c r="E98" s="32" t="s">
        <v>48</v>
      </c>
      <c r="F98" s="32" t="s">
        <v>49</v>
      </c>
      <c r="G98" s="59" t="s">
        <v>50</v>
      </c>
      <c r="H98" s="59" t="s">
        <v>184</v>
      </c>
      <c r="I98" s="52"/>
      <c r="J98" s="52"/>
      <c r="K98" s="52"/>
    </row>
    <row r="99" spans="1:11" ht="12.75">
      <c r="A99" s="27">
        <v>1</v>
      </c>
      <c r="B99" s="27">
        <v>2</v>
      </c>
      <c r="C99" s="27">
        <v>3</v>
      </c>
      <c r="D99" s="27">
        <v>4</v>
      </c>
      <c r="E99" s="27">
        <v>5</v>
      </c>
      <c r="F99" s="27">
        <v>6</v>
      </c>
      <c r="G99" s="27">
        <v>7</v>
      </c>
      <c r="H99" s="27">
        <v>8</v>
      </c>
      <c r="I99" s="52"/>
      <c r="J99" s="52"/>
      <c r="K99" s="52"/>
    </row>
    <row r="100" spans="1:11" ht="12.75">
      <c r="A100" s="53">
        <v>1</v>
      </c>
      <c r="B100" s="49" t="s">
        <v>226</v>
      </c>
      <c r="C100" s="32"/>
      <c r="D100" s="40" t="s">
        <v>58</v>
      </c>
      <c r="E100" s="27"/>
      <c r="F100" s="40">
        <v>30</v>
      </c>
      <c r="G100" s="47">
        <f aca="true" t="shared" si="6" ref="G100:G110">E100*F100</f>
        <v>0</v>
      </c>
      <c r="H100" s="84">
        <f aca="true" t="shared" si="7" ref="H100:H111">G100*1.23</f>
        <v>0</v>
      </c>
      <c r="I100" s="52"/>
      <c r="J100" s="52"/>
      <c r="K100" s="52"/>
    </row>
    <row r="101" spans="1:11" ht="12.75">
      <c r="A101" s="53">
        <v>2</v>
      </c>
      <c r="B101" s="49" t="s">
        <v>171</v>
      </c>
      <c r="C101" s="32"/>
      <c r="D101" s="40" t="s">
        <v>3</v>
      </c>
      <c r="E101" s="27"/>
      <c r="F101" s="40">
        <v>20</v>
      </c>
      <c r="G101" s="47">
        <f t="shared" si="6"/>
        <v>0</v>
      </c>
      <c r="H101" s="84">
        <f t="shared" si="7"/>
        <v>0</v>
      </c>
      <c r="I101" s="52"/>
      <c r="J101" s="52"/>
      <c r="K101" s="52"/>
    </row>
    <row r="102" spans="1:11" ht="12.75">
      <c r="A102" s="53">
        <v>3</v>
      </c>
      <c r="B102" s="49" t="s">
        <v>172</v>
      </c>
      <c r="C102" s="32"/>
      <c r="D102" s="40" t="s">
        <v>3</v>
      </c>
      <c r="E102" s="27"/>
      <c r="F102" s="40">
        <v>40</v>
      </c>
      <c r="G102" s="47">
        <f t="shared" si="6"/>
        <v>0</v>
      </c>
      <c r="H102" s="84">
        <f t="shared" si="7"/>
        <v>0</v>
      </c>
      <c r="I102" s="52"/>
      <c r="J102" s="52"/>
      <c r="K102" s="52"/>
    </row>
    <row r="103" spans="1:11" ht="12.75">
      <c r="A103" s="53">
        <v>4</v>
      </c>
      <c r="B103" s="49" t="s">
        <v>175</v>
      </c>
      <c r="C103" s="32"/>
      <c r="D103" s="40" t="s">
        <v>3</v>
      </c>
      <c r="E103" s="27"/>
      <c r="F103" s="40">
        <v>5</v>
      </c>
      <c r="G103" s="47">
        <f t="shared" si="6"/>
        <v>0</v>
      </c>
      <c r="H103" s="84">
        <f t="shared" si="7"/>
        <v>0</v>
      </c>
      <c r="I103" s="52"/>
      <c r="J103" s="52"/>
      <c r="K103" s="52"/>
    </row>
    <row r="104" spans="1:11" ht="12.75">
      <c r="A104" s="53">
        <v>5</v>
      </c>
      <c r="B104" s="49" t="s">
        <v>176</v>
      </c>
      <c r="C104" s="32"/>
      <c r="D104" s="40" t="s">
        <v>3</v>
      </c>
      <c r="E104" s="27"/>
      <c r="F104" s="40">
        <v>30</v>
      </c>
      <c r="G104" s="47">
        <f t="shared" si="6"/>
        <v>0</v>
      </c>
      <c r="H104" s="84">
        <f t="shared" si="7"/>
        <v>0</v>
      </c>
      <c r="I104" s="52"/>
      <c r="J104" s="52"/>
      <c r="K104" s="52"/>
    </row>
    <row r="105" spans="1:11" ht="12.75">
      <c r="A105" s="53">
        <v>6</v>
      </c>
      <c r="B105" s="60" t="s">
        <v>179</v>
      </c>
      <c r="C105" s="32"/>
      <c r="D105" s="40" t="s">
        <v>178</v>
      </c>
      <c r="E105" s="27"/>
      <c r="F105" s="61">
        <v>10</v>
      </c>
      <c r="G105" s="47">
        <f t="shared" si="6"/>
        <v>0</v>
      </c>
      <c r="H105" s="84">
        <f t="shared" si="7"/>
        <v>0</v>
      </c>
      <c r="I105" s="52"/>
      <c r="J105" s="52"/>
      <c r="K105" s="52"/>
    </row>
    <row r="106" spans="1:11" ht="12.75">
      <c r="A106" s="53">
        <v>7</v>
      </c>
      <c r="B106" s="60" t="s">
        <v>180</v>
      </c>
      <c r="C106" s="32"/>
      <c r="D106" s="40" t="s">
        <v>178</v>
      </c>
      <c r="E106" s="27"/>
      <c r="F106" s="61">
        <v>10</v>
      </c>
      <c r="G106" s="47">
        <f t="shared" si="6"/>
        <v>0</v>
      </c>
      <c r="H106" s="84">
        <f t="shared" si="7"/>
        <v>0</v>
      </c>
      <c r="I106" s="52"/>
      <c r="J106" s="52"/>
      <c r="K106" s="52"/>
    </row>
    <row r="107" spans="1:11" ht="12.75">
      <c r="A107" s="53">
        <v>8</v>
      </c>
      <c r="B107" s="60" t="s">
        <v>181</v>
      </c>
      <c r="C107" s="32"/>
      <c r="D107" s="40" t="s">
        <v>178</v>
      </c>
      <c r="E107" s="27"/>
      <c r="F107" s="61">
        <v>10</v>
      </c>
      <c r="G107" s="47">
        <f t="shared" si="6"/>
        <v>0</v>
      </c>
      <c r="H107" s="84">
        <f t="shared" si="7"/>
        <v>0</v>
      </c>
      <c r="I107" s="52"/>
      <c r="J107" s="52"/>
      <c r="K107" s="52"/>
    </row>
    <row r="108" spans="1:11" ht="12.75">
      <c r="A108" s="53">
        <v>9</v>
      </c>
      <c r="B108" s="60" t="s">
        <v>182</v>
      </c>
      <c r="C108" s="32"/>
      <c r="D108" s="40" t="s">
        <v>178</v>
      </c>
      <c r="E108" s="27"/>
      <c r="F108" s="61">
        <v>10</v>
      </c>
      <c r="G108" s="47">
        <f t="shared" si="6"/>
        <v>0</v>
      </c>
      <c r="H108" s="84">
        <f t="shared" si="7"/>
        <v>0</v>
      </c>
      <c r="I108" s="52"/>
      <c r="J108" s="52"/>
      <c r="K108" s="52"/>
    </row>
    <row r="109" spans="1:11" ht="12.75">
      <c r="A109" s="53">
        <v>10</v>
      </c>
      <c r="B109" s="60" t="s">
        <v>227</v>
      </c>
      <c r="C109" s="32"/>
      <c r="D109" s="40" t="s">
        <v>3</v>
      </c>
      <c r="E109" s="27"/>
      <c r="F109" s="61">
        <v>20</v>
      </c>
      <c r="G109" s="47">
        <f t="shared" si="6"/>
        <v>0</v>
      </c>
      <c r="H109" s="84">
        <f t="shared" si="7"/>
        <v>0</v>
      </c>
      <c r="I109" s="52"/>
      <c r="J109" s="52"/>
      <c r="K109" s="52"/>
    </row>
    <row r="110" spans="1:11" ht="13.5" thickBot="1">
      <c r="A110" s="53">
        <v>11</v>
      </c>
      <c r="B110" s="60" t="s">
        <v>228</v>
      </c>
      <c r="C110" s="32"/>
      <c r="D110" s="40" t="s">
        <v>54</v>
      </c>
      <c r="E110" s="27"/>
      <c r="F110" s="61">
        <v>1</v>
      </c>
      <c r="G110" s="47">
        <f t="shared" si="6"/>
        <v>0</v>
      </c>
      <c r="H110" s="84">
        <f t="shared" si="7"/>
        <v>0</v>
      </c>
      <c r="I110" s="52"/>
      <c r="J110" s="52"/>
      <c r="K110" s="52"/>
    </row>
    <row r="111" spans="1:11" ht="13.5" thickBot="1">
      <c r="A111" s="161" t="s">
        <v>521</v>
      </c>
      <c r="B111" s="162"/>
      <c r="C111" s="62"/>
      <c r="D111" s="63"/>
      <c r="E111" s="64"/>
      <c r="F111" s="63"/>
      <c r="G111" s="64">
        <f>SUM(G100:G110)</f>
        <v>0</v>
      </c>
      <c r="H111" s="65">
        <f t="shared" si="7"/>
        <v>0</v>
      </c>
      <c r="I111" s="52"/>
      <c r="J111" s="52"/>
      <c r="K111" s="52"/>
    </row>
    <row r="112" spans="1:11" ht="12.75">
      <c r="A112" s="86"/>
      <c r="B112" s="86"/>
      <c r="C112" s="68"/>
      <c r="D112" s="69"/>
      <c r="E112" s="70"/>
      <c r="F112" s="69"/>
      <c r="G112" s="70"/>
      <c r="H112" s="87"/>
      <c r="I112" s="52"/>
      <c r="J112" s="52"/>
      <c r="K112" s="52"/>
    </row>
    <row r="113" spans="1:11" ht="9" customHeight="1">
      <c r="A113" s="66"/>
      <c r="B113" s="67"/>
      <c r="C113" s="68"/>
      <c r="D113" s="69"/>
      <c r="E113" s="70"/>
      <c r="F113" s="69"/>
      <c r="G113" s="70"/>
      <c r="H113" s="54"/>
      <c r="I113" s="52"/>
      <c r="J113" s="52"/>
      <c r="K113" s="52"/>
    </row>
    <row r="114" spans="1:11" ht="32.25" customHeight="1">
      <c r="A114" s="25"/>
      <c r="B114" s="163" t="s">
        <v>522</v>
      </c>
      <c r="C114" s="163"/>
      <c r="D114" s="163"/>
      <c r="E114" s="163"/>
      <c r="F114" s="163"/>
      <c r="G114" s="163"/>
      <c r="H114" s="163"/>
      <c r="I114" s="52"/>
      <c r="J114" s="52"/>
      <c r="K114" s="52"/>
    </row>
    <row r="115" spans="1:11" ht="51">
      <c r="A115" s="27" t="s">
        <v>44</v>
      </c>
      <c r="B115" s="27" t="s">
        <v>45</v>
      </c>
      <c r="C115" s="27" t="s">
        <v>46</v>
      </c>
      <c r="D115" s="32" t="s">
        <v>47</v>
      </c>
      <c r="E115" s="32" t="s">
        <v>48</v>
      </c>
      <c r="F115" s="32" t="s">
        <v>49</v>
      </c>
      <c r="G115" s="59" t="s">
        <v>50</v>
      </c>
      <c r="H115" s="59" t="s">
        <v>184</v>
      </c>
      <c r="I115" s="52"/>
      <c r="J115" s="52"/>
      <c r="K115" s="52"/>
    </row>
    <row r="116" spans="1:11" ht="12.75">
      <c r="A116" s="27">
        <v>1</v>
      </c>
      <c r="B116" s="27">
        <v>2</v>
      </c>
      <c r="C116" s="27">
        <v>3</v>
      </c>
      <c r="D116" s="27">
        <v>4</v>
      </c>
      <c r="E116" s="27">
        <v>5</v>
      </c>
      <c r="F116" s="27">
        <v>6</v>
      </c>
      <c r="G116" s="27">
        <v>7</v>
      </c>
      <c r="H116" s="27">
        <v>8</v>
      </c>
      <c r="I116" s="52"/>
      <c r="J116" s="52"/>
      <c r="K116" s="52"/>
    </row>
    <row r="117" spans="1:11" ht="12.75">
      <c r="A117" s="53">
        <v>1</v>
      </c>
      <c r="B117" s="71" t="s">
        <v>67</v>
      </c>
      <c r="C117" s="39"/>
      <c r="D117" s="72" t="s">
        <v>3</v>
      </c>
      <c r="E117" s="27"/>
      <c r="F117" s="72">
        <v>40</v>
      </c>
      <c r="G117" s="85">
        <f>E117*F117</f>
        <v>0</v>
      </c>
      <c r="H117" s="77">
        <f aca="true" t="shared" si="8" ref="H117:H150">G117*1.23</f>
        <v>0</v>
      </c>
      <c r="I117" s="52"/>
      <c r="J117" s="52"/>
      <c r="K117" s="52"/>
    </row>
    <row r="118" spans="1:11" ht="12.75">
      <c r="A118" s="53">
        <v>2</v>
      </c>
      <c r="B118" s="71" t="s">
        <v>138</v>
      </c>
      <c r="C118" s="39"/>
      <c r="D118" s="72" t="s">
        <v>3</v>
      </c>
      <c r="E118" s="27"/>
      <c r="F118" s="72">
        <v>20</v>
      </c>
      <c r="G118" s="85">
        <f aca="true" t="shared" si="9" ref="G118:G175">E118*F118</f>
        <v>0</v>
      </c>
      <c r="H118" s="77">
        <f t="shared" si="8"/>
        <v>0</v>
      </c>
      <c r="I118" s="52"/>
      <c r="J118" s="52"/>
      <c r="K118" s="52"/>
    </row>
    <row r="119" spans="1:11" ht="12.75">
      <c r="A119" s="53">
        <v>3</v>
      </c>
      <c r="B119" s="71" t="s">
        <v>73</v>
      </c>
      <c r="C119" s="39"/>
      <c r="D119" s="72" t="s">
        <v>3</v>
      </c>
      <c r="E119" s="27"/>
      <c r="F119" s="72">
        <v>20</v>
      </c>
      <c r="G119" s="85">
        <f t="shared" si="9"/>
        <v>0</v>
      </c>
      <c r="H119" s="77">
        <f t="shared" si="8"/>
        <v>0</v>
      </c>
      <c r="I119" s="52"/>
      <c r="J119" s="52"/>
      <c r="K119" s="52"/>
    </row>
    <row r="120" spans="1:11" ht="12.75">
      <c r="A120" s="53">
        <v>4</v>
      </c>
      <c r="B120" s="71" t="s">
        <v>74</v>
      </c>
      <c r="C120" s="39"/>
      <c r="D120" s="72" t="s">
        <v>68</v>
      </c>
      <c r="E120" s="27"/>
      <c r="F120" s="72">
        <v>2</v>
      </c>
      <c r="G120" s="85">
        <f t="shared" si="9"/>
        <v>0</v>
      </c>
      <c r="H120" s="77">
        <f t="shared" si="8"/>
        <v>0</v>
      </c>
      <c r="I120" s="52"/>
      <c r="J120" s="52"/>
      <c r="K120" s="52"/>
    </row>
    <row r="121" spans="1:11" ht="12.75">
      <c r="A121" s="53">
        <v>5</v>
      </c>
      <c r="B121" s="71" t="s">
        <v>75</v>
      </c>
      <c r="C121" s="39"/>
      <c r="D121" s="44" t="s">
        <v>53</v>
      </c>
      <c r="E121" s="27"/>
      <c r="F121" s="44">
        <v>30</v>
      </c>
      <c r="G121" s="85">
        <f t="shared" si="9"/>
        <v>0</v>
      </c>
      <c r="H121" s="77">
        <f t="shared" si="8"/>
        <v>0</v>
      </c>
      <c r="I121" s="52"/>
      <c r="J121" s="52"/>
      <c r="K121" s="52"/>
    </row>
    <row r="122" spans="1:11" ht="12.75">
      <c r="A122" s="53">
        <v>6</v>
      </c>
      <c r="B122" s="71" t="s">
        <v>76</v>
      </c>
      <c r="C122" s="39"/>
      <c r="D122" s="44" t="s">
        <v>53</v>
      </c>
      <c r="E122" s="27"/>
      <c r="F122" s="44">
        <v>10</v>
      </c>
      <c r="G122" s="85">
        <f t="shared" si="9"/>
        <v>0</v>
      </c>
      <c r="H122" s="77">
        <f t="shared" si="8"/>
        <v>0</v>
      </c>
      <c r="I122" s="52"/>
      <c r="J122" s="52"/>
      <c r="K122" s="52"/>
    </row>
    <row r="123" spans="1:11" ht="12.75">
      <c r="A123" s="53">
        <v>7</v>
      </c>
      <c r="B123" s="71" t="s">
        <v>77</v>
      </c>
      <c r="C123" s="39"/>
      <c r="D123" s="72" t="s">
        <v>53</v>
      </c>
      <c r="E123" s="27"/>
      <c r="F123" s="72">
        <v>10</v>
      </c>
      <c r="G123" s="85">
        <f t="shared" si="9"/>
        <v>0</v>
      </c>
      <c r="H123" s="77">
        <f t="shared" si="8"/>
        <v>0</v>
      </c>
      <c r="I123" s="52"/>
      <c r="J123" s="52"/>
      <c r="K123" s="52"/>
    </row>
    <row r="124" spans="1:11" ht="12.75">
      <c r="A124" s="53">
        <v>8</v>
      </c>
      <c r="B124" s="71" t="s">
        <v>78</v>
      </c>
      <c r="C124" s="39"/>
      <c r="D124" s="72" t="s">
        <v>53</v>
      </c>
      <c r="E124" s="27"/>
      <c r="F124" s="72">
        <v>10</v>
      </c>
      <c r="G124" s="85">
        <f t="shared" si="9"/>
        <v>0</v>
      </c>
      <c r="H124" s="77">
        <f t="shared" si="8"/>
        <v>0</v>
      </c>
      <c r="I124" s="52"/>
      <c r="J124" s="52"/>
      <c r="K124" s="52"/>
    </row>
    <row r="125" spans="1:11" ht="12.75">
      <c r="A125" s="53">
        <v>9</v>
      </c>
      <c r="B125" s="71" t="s">
        <v>79</v>
      </c>
      <c r="C125" s="39"/>
      <c r="D125" s="72" t="s">
        <v>53</v>
      </c>
      <c r="E125" s="27"/>
      <c r="F125" s="72">
        <v>5</v>
      </c>
      <c r="G125" s="85">
        <f t="shared" si="9"/>
        <v>0</v>
      </c>
      <c r="H125" s="77">
        <f t="shared" si="8"/>
        <v>0</v>
      </c>
      <c r="I125" s="52"/>
      <c r="J125" s="52"/>
      <c r="K125" s="52"/>
    </row>
    <row r="126" spans="1:11" ht="12.75">
      <c r="A126" s="53">
        <v>10</v>
      </c>
      <c r="B126" s="71" t="s">
        <v>80</v>
      </c>
      <c r="C126" s="39"/>
      <c r="D126" s="72" t="s">
        <v>3</v>
      </c>
      <c r="E126" s="27"/>
      <c r="F126" s="72">
        <v>50</v>
      </c>
      <c r="G126" s="85">
        <f t="shared" si="9"/>
        <v>0</v>
      </c>
      <c r="H126" s="77">
        <f t="shared" si="8"/>
        <v>0</v>
      </c>
      <c r="I126" s="52"/>
      <c r="J126" s="52"/>
      <c r="K126" s="52"/>
    </row>
    <row r="127" spans="1:11" ht="12.75">
      <c r="A127" s="53">
        <v>11</v>
      </c>
      <c r="B127" s="73" t="s">
        <v>81</v>
      </c>
      <c r="C127" s="39"/>
      <c r="D127" s="74" t="s">
        <v>53</v>
      </c>
      <c r="E127" s="27"/>
      <c r="F127" s="74">
        <v>30</v>
      </c>
      <c r="G127" s="85">
        <f t="shared" si="9"/>
        <v>0</v>
      </c>
      <c r="H127" s="77">
        <f t="shared" si="8"/>
        <v>0</v>
      </c>
      <c r="I127" s="52"/>
      <c r="J127" s="52"/>
      <c r="K127" s="52"/>
    </row>
    <row r="128" spans="1:11" ht="25.5">
      <c r="A128" s="53">
        <v>12</v>
      </c>
      <c r="B128" s="73" t="s">
        <v>139</v>
      </c>
      <c r="C128" s="39"/>
      <c r="D128" s="74" t="s">
        <v>68</v>
      </c>
      <c r="E128" s="27"/>
      <c r="F128" s="74">
        <v>3</v>
      </c>
      <c r="G128" s="85">
        <f t="shared" si="9"/>
        <v>0</v>
      </c>
      <c r="H128" s="77">
        <f t="shared" si="8"/>
        <v>0</v>
      </c>
      <c r="I128" s="52"/>
      <c r="J128" s="52"/>
      <c r="K128" s="52"/>
    </row>
    <row r="129" spans="1:11" ht="12.75">
      <c r="A129" s="53">
        <v>13</v>
      </c>
      <c r="B129" s="75" t="s">
        <v>82</v>
      </c>
      <c r="C129" s="39"/>
      <c r="D129" s="76" t="s">
        <v>53</v>
      </c>
      <c r="E129" s="27"/>
      <c r="F129" s="76">
        <v>20</v>
      </c>
      <c r="G129" s="85">
        <f t="shared" si="9"/>
        <v>0</v>
      </c>
      <c r="H129" s="77">
        <f t="shared" si="8"/>
        <v>0</v>
      </c>
      <c r="I129" s="52"/>
      <c r="J129" s="52"/>
      <c r="K129" s="52"/>
    </row>
    <row r="130" spans="1:11" ht="12.75">
      <c r="A130" s="53">
        <v>14</v>
      </c>
      <c r="B130" s="38" t="s">
        <v>83</v>
      </c>
      <c r="C130" s="39"/>
      <c r="D130" s="44" t="s">
        <v>53</v>
      </c>
      <c r="E130" s="27"/>
      <c r="F130" s="44">
        <v>5</v>
      </c>
      <c r="G130" s="85">
        <f t="shared" si="9"/>
        <v>0</v>
      </c>
      <c r="H130" s="77">
        <f t="shared" si="8"/>
        <v>0</v>
      </c>
      <c r="I130" s="52"/>
      <c r="J130" s="52"/>
      <c r="K130" s="52"/>
    </row>
    <row r="131" spans="1:11" ht="12.75">
      <c r="A131" s="53">
        <v>15</v>
      </c>
      <c r="B131" s="38" t="s">
        <v>140</v>
      </c>
      <c r="C131" s="39"/>
      <c r="D131" s="44" t="s">
        <v>53</v>
      </c>
      <c r="E131" s="27"/>
      <c r="F131" s="44">
        <v>10</v>
      </c>
      <c r="G131" s="85">
        <f t="shared" si="9"/>
        <v>0</v>
      </c>
      <c r="H131" s="77">
        <f t="shared" si="8"/>
        <v>0</v>
      </c>
      <c r="I131" s="52"/>
      <c r="J131" s="52"/>
      <c r="K131" s="52"/>
    </row>
    <row r="132" spans="1:11" ht="12.75">
      <c r="A132" s="53">
        <v>16</v>
      </c>
      <c r="B132" s="38" t="s">
        <v>141</v>
      </c>
      <c r="C132" s="39"/>
      <c r="D132" s="44" t="s">
        <v>3</v>
      </c>
      <c r="E132" s="27"/>
      <c r="F132" s="44">
        <v>2</v>
      </c>
      <c r="G132" s="85">
        <f t="shared" si="9"/>
        <v>0</v>
      </c>
      <c r="H132" s="77">
        <f t="shared" si="8"/>
        <v>0</v>
      </c>
      <c r="I132" s="52"/>
      <c r="J132" s="52"/>
      <c r="K132" s="52"/>
    </row>
    <row r="133" spans="1:11" ht="12.75">
      <c r="A133" s="53">
        <v>17</v>
      </c>
      <c r="B133" s="38" t="s">
        <v>142</v>
      </c>
      <c r="C133" s="39"/>
      <c r="D133" s="44" t="s">
        <v>3</v>
      </c>
      <c r="E133" s="27"/>
      <c r="F133" s="44">
        <v>20</v>
      </c>
      <c r="G133" s="85">
        <f t="shared" si="9"/>
        <v>0</v>
      </c>
      <c r="H133" s="77">
        <f t="shared" si="8"/>
        <v>0</v>
      </c>
      <c r="I133" s="52"/>
      <c r="J133" s="52"/>
      <c r="K133" s="52"/>
    </row>
    <row r="134" spans="1:11" ht="12.75">
      <c r="A134" s="53">
        <v>18</v>
      </c>
      <c r="B134" s="38" t="s">
        <v>143</v>
      </c>
      <c r="C134" s="39"/>
      <c r="D134" s="44" t="s">
        <v>3</v>
      </c>
      <c r="E134" s="27"/>
      <c r="F134" s="44">
        <v>70</v>
      </c>
      <c r="G134" s="85">
        <f t="shared" si="9"/>
        <v>0</v>
      </c>
      <c r="H134" s="77">
        <f t="shared" si="8"/>
        <v>0</v>
      </c>
      <c r="I134" s="52"/>
      <c r="J134" s="52"/>
      <c r="K134" s="52"/>
    </row>
    <row r="135" spans="1:11" ht="12.75">
      <c r="A135" s="53">
        <v>19</v>
      </c>
      <c r="B135" s="38" t="s">
        <v>84</v>
      </c>
      <c r="C135" s="39"/>
      <c r="D135" s="44" t="s">
        <v>55</v>
      </c>
      <c r="E135" s="27"/>
      <c r="F135" s="44">
        <v>50</v>
      </c>
      <c r="G135" s="85">
        <f t="shared" si="9"/>
        <v>0</v>
      </c>
      <c r="H135" s="77">
        <f t="shared" si="8"/>
        <v>0</v>
      </c>
      <c r="I135" s="52"/>
      <c r="J135" s="52"/>
      <c r="K135" s="52"/>
    </row>
    <row r="136" spans="1:11" ht="12.75">
      <c r="A136" s="53">
        <v>20</v>
      </c>
      <c r="B136" s="38" t="s">
        <v>144</v>
      </c>
      <c r="C136" s="39"/>
      <c r="D136" s="44" t="s">
        <v>3</v>
      </c>
      <c r="E136" s="27"/>
      <c r="F136" s="44">
        <v>5</v>
      </c>
      <c r="G136" s="85">
        <f t="shared" si="9"/>
        <v>0</v>
      </c>
      <c r="H136" s="77">
        <f t="shared" si="8"/>
        <v>0</v>
      </c>
      <c r="I136" s="52"/>
      <c r="J136" s="52"/>
      <c r="K136" s="52"/>
    </row>
    <row r="137" spans="1:11" ht="12.75">
      <c r="A137" s="53">
        <v>21</v>
      </c>
      <c r="B137" s="38" t="s">
        <v>145</v>
      </c>
      <c r="C137" s="39"/>
      <c r="D137" s="44" t="s">
        <v>3</v>
      </c>
      <c r="E137" s="27"/>
      <c r="F137" s="44">
        <v>50</v>
      </c>
      <c r="G137" s="85">
        <f t="shared" si="9"/>
        <v>0</v>
      </c>
      <c r="H137" s="77">
        <f t="shared" si="8"/>
        <v>0</v>
      </c>
      <c r="I137" s="52"/>
      <c r="J137" s="52"/>
      <c r="K137" s="52"/>
    </row>
    <row r="138" spans="1:11" ht="12.75">
      <c r="A138" s="53">
        <v>22</v>
      </c>
      <c r="B138" s="38" t="s">
        <v>146</v>
      </c>
      <c r="C138" s="39"/>
      <c r="D138" s="44" t="s">
        <v>3</v>
      </c>
      <c r="E138" s="27"/>
      <c r="F138" s="44">
        <v>30</v>
      </c>
      <c r="G138" s="85">
        <f t="shared" si="9"/>
        <v>0</v>
      </c>
      <c r="H138" s="77">
        <f t="shared" si="8"/>
        <v>0</v>
      </c>
      <c r="I138" s="52"/>
      <c r="J138" s="52"/>
      <c r="K138" s="52"/>
    </row>
    <row r="139" spans="1:11" ht="12.75">
      <c r="A139" s="53">
        <v>23</v>
      </c>
      <c r="B139" s="38" t="s">
        <v>147</v>
      </c>
      <c r="C139" s="39"/>
      <c r="D139" s="44" t="s">
        <v>3</v>
      </c>
      <c r="E139" s="27"/>
      <c r="F139" s="44">
        <v>100</v>
      </c>
      <c r="G139" s="85">
        <f t="shared" si="9"/>
        <v>0</v>
      </c>
      <c r="H139" s="77">
        <f t="shared" si="8"/>
        <v>0</v>
      </c>
      <c r="I139" s="52"/>
      <c r="J139" s="52"/>
      <c r="K139" s="52"/>
    </row>
    <row r="140" spans="1:11" ht="12.75">
      <c r="A140" s="53">
        <v>24</v>
      </c>
      <c r="B140" s="38" t="s">
        <v>148</v>
      </c>
      <c r="C140" s="39"/>
      <c r="D140" s="44" t="s">
        <v>0</v>
      </c>
      <c r="E140" s="27"/>
      <c r="F140" s="44">
        <v>20</v>
      </c>
      <c r="G140" s="85">
        <f t="shared" si="9"/>
        <v>0</v>
      </c>
      <c r="H140" s="77">
        <f t="shared" si="8"/>
        <v>0</v>
      </c>
      <c r="I140" s="52"/>
      <c r="J140" s="52"/>
      <c r="K140" s="52"/>
    </row>
    <row r="141" spans="1:11" ht="12.75">
      <c r="A141" s="53">
        <v>25</v>
      </c>
      <c r="B141" s="38" t="s">
        <v>149</v>
      </c>
      <c r="C141" s="39"/>
      <c r="D141" s="44" t="s">
        <v>2</v>
      </c>
      <c r="E141" s="27"/>
      <c r="F141" s="44">
        <v>20</v>
      </c>
      <c r="G141" s="85">
        <f t="shared" si="9"/>
        <v>0</v>
      </c>
      <c r="H141" s="77">
        <f t="shared" si="8"/>
        <v>0</v>
      </c>
      <c r="I141" s="52"/>
      <c r="J141" s="52"/>
      <c r="K141" s="52"/>
    </row>
    <row r="142" spans="1:11" ht="12.75">
      <c r="A142" s="53">
        <v>26</v>
      </c>
      <c r="B142" s="38" t="s">
        <v>229</v>
      </c>
      <c r="C142" s="39"/>
      <c r="D142" s="44" t="s">
        <v>3</v>
      </c>
      <c r="E142" s="27"/>
      <c r="F142" s="44">
        <v>60</v>
      </c>
      <c r="G142" s="85">
        <f t="shared" si="9"/>
        <v>0</v>
      </c>
      <c r="H142" s="77">
        <f t="shared" si="8"/>
        <v>0</v>
      </c>
      <c r="I142" s="52"/>
      <c r="J142" s="52"/>
      <c r="K142" s="52"/>
    </row>
    <row r="143" spans="1:11" ht="12.75">
      <c r="A143" s="53">
        <v>27</v>
      </c>
      <c r="B143" s="38" t="s">
        <v>150</v>
      </c>
      <c r="C143" s="39"/>
      <c r="D143" s="44" t="s">
        <v>0</v>
      </c>
      <c r="E143" s="27"/>
      <c r="F143" s="44">
        <v>20</v>
      </c>
      <c r="G143" s="85">
        <f t="shared" si="9"/>
        <v>0</v>
      </c>
      <c r="H143" s="77">
        <f t="shared" si="8"/>
        <v>0</v>
      </c>
      <c r="I143" s="52"/>
      <c r="J143" s="52"/>
      <c r="K143" s="52"/>
    </row>
    <row r="144" spans="1:11" ht="12.75">
      <c r="A144" s="53">
        <v>28</v>
      </c>
      <c r="B144" s="38" t="s">
        <v>151</v>
      </c>
      <c r="C144" s="39"/>
      <c r="D144" s="44" t="s">
        <v>0</v>
      </c>
      <c r="E144" s="27"/>
      <c r="F144" s="44">
        <v>30</v>
      </c>
      <c r="G144" s="85">
        <f t="shared" si="9"/>
        <v>0</v>
      </c>
      <c r="H144" s="77">
        <f t="shared" si="8"/>
        <v>0</v>
      </c>
      <c r="I144" s="52"/>
      <c r="J144" s="52"/>
      <c r="K144" s="52"/>
    </row>
    <row r="145" spans="1:11" ht="12.75">
      <c r="A145" s="53">
        <v>29</v>
      </c>
      <c r="B145" s="38" t="s">
        <v>152</v>
      </c>
      <c r="C145" s="39"/>
      <c r="D145" s="44" t="s">
        <v>0</v>
      </c>
      <c r="E145" s="27"/>
      <c r="F145" s="44">
        <v>80</v>
      </c>
      <c r="G145" s="85">
        <f t="shared" si="9"/>
        <v>0</v>
      </c>
      <c r="H145" s="77">
        <f t="shared" si="8"/>
        <v>0</v>
      </c>
      <c r="I145" s="52"/>
      <c r="J145" s="52"/>
      <c r="K145" s="52"/>
    </row>
    <row r="146" spans="1:11" ht="12.75">
      <c r="A146" s="53">
        <v>30</v>
      </c>
      <c r="B146" s="38" t="s">
        <v>153</v>
      </c>
      <c r="C146" s="39"/>
      <c r="D146" s="44" t="s">
        <v>3</v>
      </c>
      <c r="E146" s="27"/>
      <c r="F146" s="44">
        <v>30</v>
      </c>
      <c r="G146" s="85">
        <f t="shared" si="9"/>
        <v>0</v>
      </c>
      <c r="H146" s="77">
        <f t="shared" si="8"/>
        <v>0</v>
      </c>
      <c r="I146" s="52"/>
      <c r="J146" s="52"/>
      <c r="K146" s="52"/>
    </row>
    <row r="147" spans="1:11" ht="12.75">
      <c r="A147" s="53">
        <v>31</v>
      </c>
      <c r="B147" s="38" t="s">
        <v>85</v>
      </c>
      <c r="C147" s="39"/>
      <c r="D147" s="44" t="s">
        <v>3</v>
      </c>
      <c r="E147" s="27"/>
      <c r="F147" s="44">
        <v>20</v>
      </c>
      <c r="G147" s="85">
        <f t="shared" si="9"/>
        <v>0</v>
      </c>
      <c r="H147" s="77">
        <f t="shared" si="8"/>
        <v>0</v>
      </c>
      <c r="I147" s="52"/>
      <c r="J147" s="52"/>
      <c r="K147" s="52"/>
    </row>
    <row r="148" spans="1:11" ht="12.75">
      <c r="A148" s="53">
        <v>32</v>
      </c>
      <c r="B148" s="38" t="s">
        <v>86</v>
      </c>
      <c r="C148" s="39"/>
      <c r="D148" s="44" t="s">
        <v>3</v>
      </c>
      <c r="E148" s="27"/>
      <c r="F148" s="44">
        <v>20</v>
      </c>
      <c r="G148" s="85">
        <f t="shared" si="9"/>
        <v>0</v>
      </c>
      <c r="H148" s="77">
        <f t="shared" si="8"/>
        <v>0</v>
      </c>
      <c r="I148" s="52"/>
      <c r="J148" s="52"/>
      <c r="K148" s="52"/>
    </row>
    <row r="149" spans="1:11" ht="12.75">
      <c r="A149" s="53">
        <v>33</v>
      </c>
      <c r="B149" s="38" t="s">
        <v>154</v>
      </c>
      <c r="C149" s="39"/>
      <c r="D149" s="44" t="s">
        <v>3</v>
      </c>
      <c r="E149" s="27"/>
      <c r="F149" s="44">
        <v>40</v>
      </c>
      <c r="G149" s="85">
        <f t="shared" si="9"/>
        <v>0</v>
      </c>
      <c r="H149" s="77">
        <f t="shared" si="8"/>
        <v>0</v>
      </c>
      <c r="I149" s="52"/>
      <c r="J149" s="52"/>
      <c r="K149" s="52"/>
    </row>
    <row r="150" spans="1:11" ht="12.75">
      <c r="A150" s="53">
        <v>34</v>
      </c>
      <c r="B150" s="38" t="s">
        <v>155</v>
      </c>
      <c r="C150" s="39"/>
      <c r="D150" s="44" t="s">
        <v>1</v>
      </c>
      <c r="E150" s="27"/>
      <c r="F150" s="44">
        <v>50</v>
      </c>
      <c r="G150" s="85">
        <f t="shared" si="9"/>
        <v>0</v>
      </c>
      <c r="H150" s="77">
        <f t="shared" si="8"/>
        <v>0</v>
      </c>
      <c r="I150" s="52"/>
      <c r="J150" s="52"/>
      <c r="K150" s="52"/>
    </row>
    <row r="151" spans="1:11" ht="12.75">
      <c r="A151" s="53">
        <v>35</v>
      </c>
      <c r="B151" s="38" t="s">
        <v>156</v>
      </c>
      <c r="C151" s="39"/>
      <c r="D151" s="44" t="s">
        <v>1</v>
      </c>
      <c r="E151" s="47"/>
      <c r="F151" s="44">
        <v>100</v>
      </c>
      <c r="G151" s="85">
        <f t="shared" si="9"/>
        <v>0</v>
      </c>
      <c r="H151" s="77">
        <f>G151*1.23</f>
        <v>0</v>
      </c>
      <c r="I151" s="52"/>
      <c r="J151" s="52"/>
      <c r="K151" s="52"/>
    </row>
    <row r="152" spans="1:11" ht="12.75">
      <c r="A152" s="53">
        <v>36</v>
      </c>
      <c r="B152" s="38" t="s">
        <v>157</v>
      </c>
      <c r="C152" s="39"/>
      <c r="D152" s="44" t="s">
        <v>1</v>
      </c>
      <c r="E152" s="47"/>
      <c r="F152" s="44">
        <v>50</v>
      </c>
      <c r="G152" s="85">
        <f t="shared" si="9"/>
        <v>0</v>
      </c>
      <c r="H152" s="77">
        <f aca="true" t="shared" si="10" ref="H152:H192">G152*1.23</f>
        <v>0</v>
      </c>
      <c r="I152" s="52"/>
      <c r="J152" s="52"/>
      <c r="K152" s="52"/>
    </row>
    <row r="153" spans="1:11" ht="12.75">
      <c r="A153" s="53">
        <v>37</v>
      </c>
      <c r="B153" s="38" t="s">
        <v>158</v>
      </c>
      <c r="C153" s="39"/>
      <c r="D153" s="44" t="s">
        <v>3</v>
      </c>
      <c r="E153" s="47"/>
      <c r="F153" s="44">
        <v>20</v>
      </c>
      <c r="G153" s="85">
        <f t="shared" si="9"/>
        <v>0</v>
      </c>
      <c r="H153" s="77">
        <f t="shared" si="10"/>
        <v>0</v>
      </c>
      <c r="I153" s="52"/>
      <c r="J153" s="52"/>
      <c r="K153" s="52"/>
    </row>
    <row r="154" spans="1:11" ht="12.75">
      <c r="A154" s="53">
        <v>38</v>
      </c>
      <c r="B154" s="38" t="s">
        <v>159</v>
      </c>
      <c r="C154" s="39"/>
      <c r="D154" s="44" t="s">
        <v>3</v>
      </c>
      <c r="E154" s="47"/>
      <c r="F154" s="44">
        <v>10</v>
      </c>
      <c r="G154" s="85">
        <f t="shared" si="9"/>
        <v>0</v>
      </c>
      <c r="H154" s="77">
        <f t="shared" si="10"/>
        <v>0</v>
      </c>
      <c r="I154" s="52"/>
      <c r="J154" s="52"/>
      <c r="K154" s="52"/>
    </row>
    <row r="155" spans="1:11" ht="12.75">
      <c r="A155" s="53">
        <v>39</v>
      </c>
      <c r="B155" s="78" t="s">
        <v>160</v>
      </c>
      <c r="C155" s="39"/>
      <c r="D155" s="44" t="s">
        <v>3</v>
      </c>
      <c r="E155" s="47"/>
      <c r="F155" s="44">
        <v>20</v>
      </c>
      <c r="G155" s="85">
        <f t="shared" si="9"/>
        <v>0</v>
      </c>
      <c r="H155" s="77">
        <f t="shared" si="10"/>
        <v>0</v>
      </c>
      <c r="I155" s="52"/>
      <c r="J155" s="52"/>
      <c r="K155" s="52"/>
    </row>
    <row r="156" spans="1:11" ht="12.75">
      <c r="A156" s="53">
        <v>40</v>
      </c>
      <c r="B156" s="78" t="s">
        <v>161</v>
      </c>
      <c r="C156" s="39"/>
      <c r="D156" s="44" t="s">
        <v>3</v>
      </c>
      <c r="E156" s="47"/>
      <c r="F156" s="44">
        <v>10</v>
      </c>
      <c r="G156" s="85">
        <f t="shared" si="9"/>
        <v>0</v>
      </c>
      <c r="H156" s="77">
        <f t="shared" si="10"/>
        <v>0</v>
      </c>
      <c r="I156" s="52"/>
      <c r="J156" s="52"/>
      <c r="K156" s="52"/>
    </row>
    <row r="157" spans="1:11" ht="12.75">
      <c r="A157" s="53">
        <v>41</v>
      </c>
      <c r="B157" s="78" t="s">
        <v>162</v>
      </c>
      <c r="C157" s="39"/>
      <c r="D157" s="44" t="s">
        <v>3</v>
      </c>
      <c r="E157" s="47"/>
      <c r="F157" s="44">
        <v>30</v>
      </c>
      <c r="G157" s="85">
        <f t="shared" si="9"/>
        <v>0</v>
      </c>
      <c r="H157" s="77">
        <f t="shared" si="10"/>
        <v>0</v>
      </c>
      <c r="I157" s="52"/>
      <c r="J157" s="52"/>
      <c r="K157" s="52"/>
    </row>
    <row r="158" spans="1:11" ht="12.75">
      <c r="A158" s="53">
        <v>42</v>
      </c>
      <c r="B158" s="78" t="s">
        <v>163</v>
      </c>
      <c r="C158" s="39"/>
      <c r="D158" s="44" t="s">
        <v>3</v>
      </c>
      <c r="E158" s="47"/>
      <c r="F158" s="44">
        <v>10</v>
      </c>
      <c r="G158" s="85">
        <f t="shared" si="9"/>
        <v>0</v>
      </c>
      <c r="H158" s="77">
        <f t="shared" si="10"/>
        <v>0</v>
      </c>
      <c r="I158" s="52"/>
      <c r="J158" s="52"/>
      <c r="K158" s="52"/>
    </row>
    <row r="159" spans="1:11" ht="12.75">
      <c r="A159" s="53">
        <v>43</v>
      </c>
      <c r="B159" s="78" t="s">
        <v>164</v>
      </c>
      <c r="C159" s="39"/>
      <c r="D159" s="44" t="s">
        <v>3</v>
      </c>
      <c r="E159" s="47"/>
      <c r="F159" s="44">
        <v>20</v>
      </c>
      <c r="G159" s="85">
        <f t="shared" si="9"/>
        <v>0</v>
      </c>
      <c r="H159" s="77">
        <f t="shared" si="10"/>
        <v>0</v>
      </c>
      <c r="I159" s="52"/>
      <c r="J159" s="52"/>
      <c r="K159" s="52"/>
    </row>
    <row r="160" spans="1:11" ht="12.75">
      <c r="A160" s="53">
        <v>44</v>
      </c>
      <c r="B160" s="78" t="s">
        <v>165</v>
      </c>
      <c r="C160" s="39"/>
      <c r="D160" s="44" t="s">
        <v>3</v>
      </c>
      <c r="E160" s="47"/>
      <c r="F160" s="44">
        <v>10</v>
      </c>
      <c r="G160" s="85">
        <f t="shared" si="9"/>
        <v>0</v>
      </c>
      <c r="H160" s="77">
        <f t="shared" si="10"/>
        <v>0</v>
      </c>
      <c r="I160" s="52"/>
      <c r="J160" s="52"/>
      <c r="K160" s="52"/>
    </row>
    <row r="161" spans="1:11" ht="12.75">
      <c r="A161" s="53">
        <v>45</v>
      </c>
      <c r="B161" s="78" t="s">
        <v>87</v>
      </c>
      <c r="C161" s="39"/>
      <c r="D161" s="44" t="s">
        <v>3</v>
      </c>
      <c r="E161" s="47"/>
      <c r="F161" s="44">
        <v>20</v>
      </c>
      <c r="G161" s="85">
        <f t="shared" si="9"/>
        <v>0</v>
      </c>
      <c r="H161" s="77">
        <f t="shared" si="10"/>
        <v>0</v>
      </c>
      <c r="I161" s="52"/>
      <c r="J161" s="52"/>
      <c r="K161" s="52"/>
    </row>
    <row r="162" spans="1:11" ht="12.75">
      <c r="A162" s="53">
        <v>46</v>
      </c>
      <c r="B162" s="78" t="s">
        <v>166</v>
      </c>
      <c r="C162" s="39"/>
      <c r="D162" s="44" t="s">
        <v>3</v>
      </c>
      <c r="E162" s="47"/>
      <c r="F162" s="44">
        <v>10</v>
      </c>
      <c r="G162" s="85">
        <f t="shared" si="9"/>
        <v>0</v>
      </c>
      <c r="H162" s="77">
        <f t="shared" si="10"/>
        <v>0</v>
      </c>
      <c r="I162" s="52"/>
      <c r="J162" s="52"/>
      <c r="K162" s="52"/>
    </row>
    <row r="163" spans="1:11" ht="12.75">
      <c r="A163" s="53">
        <v>47</v>
      </c>
      <c r="B163" s="78" t="s">
        <v>88</v>
      </c>
      <c r="C163" s="39"/>
      <c r="D163" s="44" t="s">
        <v>3</v>
      </c>
      <c r="E163" s="47"/>
      <c r="F163" s="44">
        <v>30</v>
      </c>
      <c r="G163" s="85">
        <f t="shared" si="9"/>
        <v>0</v>
      </c>
      <c r="H163" s="77">
        <f t="shared" si="10"/>
        <v>0</v>
      </c>
      <c r="I163" s="52"/>
      <c r="J163" s="52"/>
      <c r="K163" s="52"/>
    </row>
    <row r="164" spans="1:11" ht="12.75">
      <c r="A164" s="53">
        <v>48</v>
      </c>
      <c r="B164" s="71" t="s">
        <v>230</v>
      </c>
      <c r="C164" s="39"/>
      <c r="D164" s="72" t="s">
        <v>3</v>
      </c>
      <c r="E164" s="47"/>
      <c r="F164" s="44">
        <v>10</v>
      </c>
      <c r="G164" s="85">
        <f t="shared" si="9"/>
        <v>0</v>
      </c>
      <c r="H164" s="77">
        <f t="shared" si="10"/>
        <v>0</v>
      </c>
      <c r="I164" s="52"/>
      <c r="J164" s="52"/>
      <c r="K164" s="52"/>
    </row>
    <row r="165" spans="1:11" ht="12.75">
      <c r="A165" s="53">
        <v>49</v>
      </c>
      <c r="B165" s="71" t="s">
        <v>231</v>
      </c>
      <c r="C165" s="39"/>
      <c r="D165" s="72" t="s">
        <v>3</v>
      </c>
      <c r="E165" s="47"/>
      <c r="F165" s="44">
        <v>10</v>
      </c>
      <c r="G165" s="85">
        <f t="shared" si="9"/>
        <v>0</v>
      </c>
      <c r="H165" s="77">
        <f t="shared" si="10"/>
        <v>0</v>
      </c>
      <c r="I165" s="52"/>
      <c r="J165" s="52"/>
      <c r="K165" s="52"/>
    </row>
    <row r="166" spans="1:11" ht="12.75">
      <c r="A166" s="53">
        <v>50</v>
      </c>
      <c r="B166" s="71" t="s">
        <v>232</v>
      </c>
      <c r="C166" s="39"/>
      <c r="D166" s="72" t="s">
        <v>3</v>
      </c>
      <c r="E166" s="47"/>
      <c r="F166" s="44">
        <v>5</v>
      </c>
      <c r="G166" s="85">
        <f t="shared" si="9"/>
        <v>0</v>
      </c>
      <c r="H166" s="77">
        <f t="shared" si="10"/>
        <v>0</v>
      </c>
      <c r="I166" s="52"/>
      <c r="J166" s="52"/>
      <c r="K166" s="52"/>
    </row>
    <row r="167" spans="1:11" ht="12.75">
      <c r="A167" s="53">
        <v>51</v>
      </c>
      <c r="B167" s="71" t="s">
        <v>233</v>
      </c>
      <c r="C167" s="39"/>
      <c r="D167" s="72" t="s">
        <v>3</v>
      </c>
      <c r="E167" s="47"/>
      <c r="F167" s="44">
        <v>10</v>
      </c>
      <c r="G167" s="85">
        <f t="shared" si="9"/>
        <v>0</v>
      </c>
      <c r="H167" s="77">
        <f t="shared" si="10"/>
        <v>0</v>
      </c>
      <c r="I167" s="52"/>
      <c r="J167" s="52"/>
      <c r="K167" s="52"/>
    </row>
    <row r="168" spans="1:11" ht="12.75">
      <c r="A168" s="53">
        <v>52</v>
      </c>
      <c r="B168" s="71" t="s">
        <v>234</v>
      </c>
      <c r="C168" s="39"/>
      <c r="D168" s="72" t="s">
        <v>3</v>
      </c>
      <c r="E168" s="47"/>
      <c r="F168" s="44">
        <v>10</v>
      </c>
      <c r="G168" s="85">
        <f t="shared" si="9"/>
        <v>0</v>
      </c>
      <c r="H168" s="77">
        <f t="shared" si="10"/>
        <v>0</v>
      </c>
      <c r="I168" s="52"/>
      <c r="J168" s="52"/>
      <c r="K168" s="52"/>
    </row>
    <row r="169" spans="1:11" ht="12.75">
      <c r="A169" s="53">
        <v>53</v>
      </c>
      <c r="B169" s="71" t="s">
        <v>235</v>
      </c>
      <c r="C169" s="39"/>
      <c r="D169" s="72" t="s">
        <v>3</v>
      </c>
      <c r="E169" s="47"/>
      <c r="F169" s="44">
        <v>10</v>
      </c>
      <c r="G169" s="85">
        <f t="shared" si="9"/>
        <v>0</v>
      </c>
      <c r="H169" s="77">
        <f t="shared" si="10"/>
        <v>0</v>
      </c>
      <c r="I169" s="52"/>
      <c r="J169" s="52"/>
      <c r="K169" s="52"/>
    </row>
    <row r="170" spans="1:11" ht="12.75">
      <c r="A170" s="53">
        <v>54</v>
      </c>
      <c r="B170" s="71" t="s">
        <v>236</v>
      </c>
      <c r="C170" s="39"/>
      <c r="D170" s="72" t="s">
        <v>66</v>
      </c>
      <c r="E170" s="47"/>
      <c r="F170" s="44">
        <v>5</v>
      </c>
      <c r="G170" s="85">
        <f t="shared" si="9"/>
        <v>0</v>
      </c>
      <c r="H170" s="77">
        <f t="shared" si="10"/>
        <v>0</v>
      </c>
      <c r="I170" s="52"/>
      <c r="J170" s="52"/>
      <c r="K170" s="52"/>
    </row>
    <row r="171" spans="1:11" ht="12.75">
      <c r="A171" s="53">
        <v>55</v>
      </c>
      <c r="B171" s="71" t="s">
        <v>237</v>
      </c>
      <c r="C171" s="39"/>
      <c r="D171" s="72" t="s">
        <v>3</v>
      </c>
      <c r="E171" s="47"/>
      <c r="F171" s="44">
        <v>5</v>
      </c>
      <c r="G171" s="85">
        <f t="shared" si="9"/>
        <v>0</v>
      </c>
      <c r="H171" s="77">
        <f t="shared" si="10"/>
        <v>0</v>
      </c>
      <c r="I171" s="52"/>
      <c r="J171" s="52"/>
      <c r="K171" s="52"/>
    </row>
    <row r="172" spans="1:11" ht="12.75">
      <c r="A172" s="53">
        <v>56</v>
      </c>
      <c r="B172" s="71" t="s">
        <v>238</v>
      </c>
      <c r="C172" s="39"/>
      <c r="D172" s="72" t="s">
        <v>3</v>
      </c>
      <c r="E172" s="47"/>
      <c r="F172" s="44">
        <v>5</v>
      </c>
      <c r="G172" s="85">
        <f t="shared" si="9"/>
        <v>0</v>
      </c>
      <c r="H172" s="77">
        <f t="shared" si="10"/>
        <v>0</v>
      </c>
      <c r="I172" s="52"/>
      <c r="J172" s="52"/>
      <c r="K172" s="52"/>
    </row>
    <row r="173" spans="1:11" ht="12.75">
      <c r="A173" s="53">
        <v>57</v>
      </c>
      <c r="B173" s="71" t="s">
        <v>239</v>
      </c>
      <c r="C173" s="39"/>
      <c r="D173" s="72" t="s">
        <v>3</v>
      </c>
      <c r="E173" s="47"/>
      <c r="F173" s="44">
        <v>5</v>
      </c>
      <c r="G173" s="85">
        <f t="shared" si="9"/>
        <v>0</v>
      </c>
      <c r="H173" s="77">
        <f t="shared" si="10"/>
        <v>0</v>
      </c>
      <c r="I173" s="52"/>
      <c r="J173" s="52"/>
      <c r="K173" s="52"/>
    </row>
    <row r="174" spans="1:11" ht="12.75">
      <c r="A174" s="53">
        <v>58</v>
      </c>
      <c r="B174" s="78" t="s">
        <v>89</v>
      </c>
      <c r="C174" s="39"/>
      <c r="D174" s="44" t="s">
        <v>3</v>
      </c>
      <c r="E174" s="47"/>
      <c r="F174" s="44">
        <v>20</v>
      </c>
      <c r="G174" s="85">
        <f t="shared" si="9"/>
        <v>0</v>
      </c>
      <c r="H174" s="77">
        <f t="shared" si="10"/>
        <v>0</v>
      </c>
      <c r="I174" s="52"/>
      <c r="J174" s="52"/>
      <c r="K174" s="52"/>
    </row>
    <row r="175" spans="1:11" ht="12.75">
      <c r="A175" s="53">
        <v>59</v>
      </c>
      <c r="B175" s="78" t="s">
        <v>90</v>
      </c>
      <c r="C175" s="39"/>
      <c r="D175" s="44" t="s">
        <v>65</v>
      </c>
      <c r="E175" s="47"/>
      <c r="F175" s="44">
        <v>10</v>
      </c>
      <c r="G175" s="85">
        <f t="shared" si="9"/>
        <v>0</v>
      </c>
      <c r="H175" s="77">
        <f t="shared" si="10"/>
        <v>0</v>
      </c>
      <c r="I175" s="52"/>
      <c r="J175" s="52"/>
      <c r="K175" s="52"/>
    </row>
    <row r="176" spans="1:11" ht="12.75">
      <c r="A176" s="53">
        <v>60</v>
      </c>
      <c r="B176" s="78" t="s">
        <v>91</v>
      </c>
      <c r="C176" s="39"/>
      <c r="D176" s="44" t="s">
        <v>65</v>
      </c>
      <c r="E176" s="47"/>
      <c r="F176" s="44">
        <v>10</v>
      </c>
      <c r="G176" s="85">
        <f aca="true" t="shared" si="11" ref="G176:G190">E176*F176</f>
        <v>0</v>
      </c>
      <c r="H176" s="77">
        <f t="shared" si="10"/>
        <v>0</v>
      </c>
      <c r="I176" s="52"/>
      <c r="J176" s="52"/>
      <c r="K176" s="52"/>
    </row>
    <row r="177" spans="1:11" ht="12.75">
      <c r="A177" s="53">
        <v>61</v>
      </c>
      <c r="B177" s="78" t="s">
        <v>92</v>
      </c>
      <c r="C177" s="39"/>
      <c r="D177" s="44" t="s">
        <v>55</v>
      </c>
      <c r="E177" s="47"/>
      <c r="F177" s="44">
        <v>20</v>
      </c>
      <c r="G177" s="85">
        <f t="shared" si="11"/>
        <v>0</v>
      </c>
      <c r="H177" s="77">
        <f t="shared" si="10"/>
        <v>0</v>
      </c>
      <c r="I177" s="52"/>
      <c r="J177" s="52"/>
      <c r="K177" s="52"/>
    </row>
    <row r="178" spans="1:11" ht="12.75">
      <c r="A178" s="53">
        <v>62</v>
      </c>
      <c r="B178" s="78" t="s">
        <v>167</v>
      </c>
      <c r="C178" s="39"/>
      <c r="D178" s="44" t="s">
        <v>55</v>
      </c>
      <c r="E178" s="47"/>
      <c r="F178" s="44">
        <v>60</v>
      </c>
      <c r="G178" s="85">
        <f t="shared" si="11"/>
        <v>0</v>
      </c>
      <c r="H178" s="77">
        <f t="shared" si="10"/>
        <v>0</v>
      </c>
      <c r="I178" s="52"/>
      <c r="J178" s="52"/>
      <c r="K178" s="52"/>
    </row>
    <row r="179" spans="1:11" ht="12.75">
      <c r="A179" s="53">
        <v>63</v>
      </c>
      <c r="B179" s="78" t="s">
        <v>240</v>
      </c>
      <c r="C179" s="39"/>
      <c r="D179" s="44" t="s">
        <v>0</v>
      </c>
      <c r="E179" s="47"/>
      <c r="F179" s="44">
        <v>5</v>
      </c>
      <c r="G179" s="85">
        <f t="shared" si="11"/>
        <v>0</v>
      </c>
      <c r="H179" s="77">
        <f t="shared" si="10"/>
        <v>0</v>
      </c>
      <c r="I179" s="52"/>
      <c r="J179" s="52"/>
      <c r="K179" s="52"/>
    </row>
    <row r="180" spans="1:11" ht="12.75">
      <c r="A180" s="53">
        <v>64</v>
      </c>
      <c r="B180" s="78" t="s">
        <v>168</v>
      </c>
      <c r="C180" s="39"/>
      <c r="D180" s="44" t="s">
        <v>3</v>
      </c>
      <c r="E180" s="47"/>
      <c r="F180" s="44">
        <v>5</v>
      </c>
      <c r="G180" s="85">
        <f t="shared" si="11"/>
        <v>0</v>
      </c>
      <c r="H180" s="77">
        <f t="shared" si="10"/>
        <v>0</v>
      </c>
      <c r="I180" s="52"/>
      <c r="J180" s="52"/>
      <c r="K180" s="52"/>
    </row>
    <row r="181" spans="1:11" ht="12.75">
      <c r="A181" s="53">
        <v>65</v>
      </c>
      <c r="B181" s="78" t="s">
        <v>94</v>
      </c>
      <c r="C181" s="39"/>
      <c r="D181" s="44" t="s">
        <v>3</v>
      </c>
      <c r="E181" s="47"/>
      <c r="F181" s="44">
        <v>8</v>
      </c>
      <c r="G181" s="85">
        <f t="shared" si="11"/>
        <v>0</v>
      </c>
      <c r="H181" s="77">
        <f t="shared" si="10"/>
        <v>0</v>
      </c>
      <c r="I181" s="52"/>
      <c r="J181" s="52"/>
      <c r="K181" s="52"/>
    </row>
    <row r="182" spans="1:11" ht="12.75">
      <c r="A182" s="53">
        <v>66</v>
      </c>
      <c r="B182" s="78" t="s">
        <v>93</v>
      </c>
      <c r="C182" s="39"/>
      <c r="D182" s="44" t="s">
        <v>3</v>
      </c>
      <c r="E182" s="47"/>
      <c r="F182" s="44">
        <v>50</v>
      </c>
      <c r="G182" s="85">
        <f t="shared" si="11"/>
        <v>0</v>
      </c>
      <c r="H182" s="77">
        <f t="shared" si="10"/>
        <v>0</v>
      </c>
      <c r="I182" s="52"/>
      <c r="J182" s="52"/>
      <c r="K182" s="52"/>
    </row>
    <row r="183" spans="1:11" ht="12.75">
      <c r="A183" s="53">
        <v>67</v>
      </c>
      <c r="B183" s="78" t="s">
        <v>64</v>
      </c>
      <c r="C183" s="39"/>
      <c r="D183" s="44" t="s">
        <v>3</v>
      </c>
      <c r="E183" s="47"/>
      <c r="F183" s="44">
        <v>70</v>
      </c>
      <c r="G183" s="85">
        <f t="shared" si="11"/>
        <v>0</v>
      </c>
      <c r="H183" s="77">
        <f t="shared" si="10"/>
        <v>0</v>
      </c>
      <c r="I183" s="52"/>
      <c r="J183" s="52"/>
      <c r="K183" s="52"/>
    </row>
    <row r="184" spans="1:11" ht="12.75">
      <c r="A184" s="53">
        <v>68</v>
      </c>
      <c r="B184" s="78" t="s">
        <v>241</v>
      </c>
      <c r="C184" s="39"/>
      <c r="D184" s="44" t="s">
        <v>53</v>
      </c>
      <c r="E184" s="47"/>
      <c r="F184" s="44">
        <v>10</v>
      </c>
      <c r="G184" s="85">
        <f t="shared" si="11"/>
        <v>0</v>
      </c>
      <c r="H184" s="77">
        <f t="shared" si="10"/>
        <v>0</v>
      </c>
      <c r="I184" s="52"/>
      <c r="J184" s="52"/>
      <c r="K184" s="52"/>
    </row>
    <row r="185" spans="1:11" ht="12.75">
      <c r="A185" s="53">
        <v>69</v>
      </c>
      <c r="B185" s="78" t="s">
        <v>242</v>
      </c>
      <c r="C185" s="39"/>
      <c r="D185" s="44" t="s">
        <v>3</v>
      </c>
      <c r="E185" s="47"/>
      <c r="F185" s="44">
        <v>800</v>
      </c>
      <c r="G185" s="85">
        <f t="shared" si="11"/>
        <v>0</v>
      </c>
      <c r="H185" s="77">
        <f t="shared" si="10"/>
        <v>0</v>
      </c>
      <c r="I185" s="52"/>
      <c r="J185" s="52"/>
      <c r="K185" s="52"/>
    </row>
    <row r="186" spans="1:11" ht="12.75">
      <c r="A186" s="53">
        <v>70</v>
      </c>
      <c r="B186" s="78" t="s">
        <v>488</v>
      </c>
      <c r="C186" s="39"/>
      <c r="D186" s="44" t="s">
        <v>3</v>
      </c>
      <c r="E186" s="47"/>
      <c r="F186" s="44">
        <v>350</v>
      </c>
      <c r="G186" s="85">
        <f t="shared" si="11"/>
        <v>0</v>
      </c>
      <c r="H186" s="77">
        <f t="shared" si="10"/>
        <v>0</v>
      </c>
      <c r="I186" s="52"/>
      <c r="J186" s="52"/>
      <c r="K186" s="52"/>
    </row>
    <row r="187" spans="1:11" ht="12.75">
      <c r="A187" s="53">
        <v>71</v>
      </c>
      <c r="B187" s="78" t="s">
        <v>243</v>
      </c>
      <c r="C187" s="39"/>
      <c r="D187" s="44" t="s">
        <v>3</v>
      </c>
      <c r="E187" s="47"/>
      <c r="F187" s="44">
        <v>700</v>
      </c>
      <c r="G187" s="85">
        <f t="shared" si="11"/>
        <v>0</v>
      </c>
      <c r="H187" s="77">
        <f t="shared" si="10"/>
        <v>0</v>
      </c>
      <c r="I187" s="52"/>
      <c r="J187" s="52"/>
      <c r="K187" s="52"/>
    </row>
    <row r="188" spans="1:11" ht="12.75">
      <c r="A188" s="53">
        <v>72</v>
      </c>
      <c r="B188" s="78" t="s">
        <v>244</v>
      </c>
      <c r="C188" s="39"/>
      <c r="D188" s="44" t="s">
        <v>3</v>
      </c>
      <c r="E188" s="47"/>
      <c r="F188" s="44">
        <v>300</v>
      </c>
      <c r="G188" s="85">
        <f t="shared" si="11"/>
        <v>0</v>
      </c>
      <c r="H188" s="77">
        <f t="shared" si="10"/>
        <v>0</v>
      </c>
      <c r="I188" s="52"/>
      <c r="J188" s="52"/>
      <c r="K188" s="52"/>
    </row>
    <row r="189" spans="1:11" ht="12.75">
      <c r="A189" s="53">
        <v>73</v>
      </c>
      <c r="B189" s="79" t="s">
        <v>245</v>
      </c>
      <c r="C189" s="39"/>
      <c r="D189" s="44" t="s">
        <v>3</v>
      </c>
      <c r="E189" s="47"/>
      <c r="F189" s="44">
        <v>150</v>
      </c>
      <c r="G189" s="85">
        <f t="shared" si="11"/>
        <v>0</v>
      </c>
      <c r="H189" s="77">
        <f t="shared" si="10"/>
        <v>0</v>
      </c>
      <c r="I189" s="52"/>
      <c r="J189" s="52"/>
      <c r="K189" s="52"/>
    </row>
    <row r="190" spans="1:11" ht="13.5" thickBot="1">
      <c r="A190" s="53">
        <v>74</v>
      </c>
      <c r="B190" s="79" t="s">
        <v>246</v>
      </c>
      <c r="C190" s="39"/>
      <c r="D190" s="44" t="s">
        <v>0</v>
      </c>
      <c r="E190" s="47"/>
      <c r="F190" s="44">
        <v>60</v>
      </c>
      <c r="G190" s="85">
        <f t="shared" si="11"/>
        <v>0</v>
      </c>
      <c r="H190" s="77">
        <f t="shared" si="10"/>
        <v>0</v>
      </c>
      <c r="I190" s="52"/>
      <c r="J190" s="52"/>
      <c r="K190" s="52"/>
    </row>
    <row r="191" spans="1:11" ht="13.5" thickBot="1">
      <c r="A191" s="161" t="s">
        <v>523</v>
      </c>
      <c r="B191" s="162"/>
      <c r="C191" s="62"/>
      <c r="D191" s="63"/>
      <c r="E191" s="64"/>
      <c r="F191" s="63"/>
      <c r="G191" s="64">
        <f>SUM(G117:G190)</f>
        <v>0</v>
      </c>
      <c r="H191" s="80">
        <f t="shared" si="10"/>
        <v>0</v>
      </c>
      <c r="I191" s="52"/>
      <c r="J191" s="52"/>
      <c r="K191" s="52"/>
    </row>
    <row r="192" spans="1:11" ht="27" customHeight="1" thickBot="1">
      <c r="A192" s="164" t="s">
        <v>206</v>
      </c>
      <c r="B192" s="165"/>
      <c r="C192" s="62"/>
      <c r="D192" s="63"/>
      <c r="E192" s="64"/>
      <c r="F192" s="81"/>
      <c r="G192" s="82">
        <f>I51+G75+G191+G111+G94</f>
        <v>0</v>
      </c>
      <c r="H192" s="83">
        <f t="shared" si="10"/>
        <v>0</v>
      </c>
      <c r="I192" s="52"/>
      <c r="J192" s="52"/>
      <c r="K192" s="52"/>
    </row>
    <row r="193" spans="1:11" ht="12.75">
      <c r="A193" s="167"/>
      <c r="B193" s="167"/>
      <c r="C193" s="167"/>
      <c r="D193" s="167"/>
      <c r="E193" s="167"/>
      <c r="F193" s="167"/>
      <c r="G193" s="167"/>
      <c r="H193" s="55"/>
      <c r="I193" s="52"/>
      <c r="J193" s="52"/>
      <c r="K193" s="52"/>
    </row>
    <row r="194" spans="1:11" ht="12.75">
      <c r="A194" s="155" t="s">
        <v>493</v>
      </c>
      <c r="B194" s="155"/>
      <c r="C194" s="30"/>
      <c r="D194" s="56"/>
      <c r="E194" s="56"/>
      <c r="F194" s="57"/>
      <c r="G194" s="56"/>
      <c r="H194" s="58"/>
      <c r="I194" s="52"/>
      <c r="J194" s="52"/>
      <c r="K194" s="52"/>
    </row>
    <row r="195" spans="1:11" ht="12.75">
      <c r="A195" s="151" t="s">
        <v>56</v>
      </c>
      <c r="B195" s="31"/>
      <c r="C195" s="30"/>
      <c r="D195" s="24"/>
      <c r="E195" s="24"/>
      <c r="F195" s="156" t="s">
        <v>525</v>
      </c>
      <c r="G195" s="157"/>
      <c r="H195" s="157"/>
      <c r="I195" s="52"/>
      <c r="J195" s="52"/>
      <c r="K195" s="52"/>
    </row>
    <row r="196" spans="1:11" ht="12.75">
      <c r="A196" s="155" t="s">
        <v>524</v>
      </c>
      <c r="B196" s="158"/>
      <c r="C196" s="159"/>
      <c r="D196" s="24"/>
      <c r="E196" s="24"/>
      <c r="F196" s="157"/>
      <c r="G196" s="157"/>
      <c r="H196" s="157"/>
      <c r="I196" s="52"/>
      <c r="J196" s="52"/>
      <c r="K196" s="52"/>
    </row>
    <row r="197" spans="1:11" ht="12.75">
      <c r="A197" s="159"/>
      <c r="B197" s="159"/>
      <c r="C197" s="159"/>
      <c r="D197" s="24"/>
      <c r="E197" s="24"/>
      <c r="F197" s="157"/>
      <c r="G197" s="157"/>
      <c r="H197" s="157"/>
      <c r="I197" s="52"/>
      <c r="J197" s="52"/>
      <c r="K197" s="52"/>
    </row>
    <row r="198" spans="1:11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</sheetData>
  <sheetProtection/>
  <mergeCells count="27">
    <mergeCell ref="E2:K2"/>
    <mergeCell ref="A5:A6"/>
    <mergeCell ref="B5:B6"/>
    <mergeCell ref="C5:C6"/>
    <mergeCell ref="D5:D6"/>
    <mergeCell ref="B4:K4"/>
    <mergeCell ref="K5:K6"/>
    <mergeCell ref="I5:I6"/>
    <mergeCell ref="B3:J3"/>
    <mergeCell ref="A193:G193"/>
    <mergeCell ref="E5:E6"/>
    <mergeCell ref="F5:H5"/>
    <mergeCell ref="J5:J6"/>
    <mergeCell ref="A8:D8"/>
    <mergeCell ref="A51:B51"/>
    <mergeCell ref="A111:B111"/>
    <mergeCell ref="B96:H96"/>
    <mergeCell ref="A194:B194"/>
    <mergeCell ref="F195:H197"/>
    <mergeCell ref="A196:C197"/>
    <mergeCell ref="B53:H53"/>
    <mergeCell ref="A75:B75"/>
    <mergeCell ref="B114:H114"/>
    <mergeCell ref="A192:B192"/>
    <mergeCell ref="A191:B191"/>
    <mergeCell ref="B78:H78"/>
    <mergeCell ref="A94:B94"/>
  </mergeCells>
  <conditionalFormatting sqref="C15">
    <cfRule type="duplicateValues" priority="21" dxfId="9" stopIfTrue="1">
      <formula>AND(COUNTIF($C$15:$C$15,C15)&gt;1,NOT(ISBLANK(C15)))</formula>
    </cfRule>
  </conditionalFormatting>
  <conditionalFormatting sqref="C15">
    <cfRule type="duplicateValues" priority="22" dxfId="54" stopIfTrue="1">
      <formula>AND(COUNTIF($C$15:$C$15,C15)&gt;1,NOT(ISBLANK(C15)))</formula>
    </cfRule>
  </conditionalFormatting>
  <conditionalFormatting sqref="C16">
    <cfRule type="duplicateValues" priority="19" dxfId="9" stopIfTrue="1">
      <formula>AND(COUNTIF($C$16:$C$16,C16)&gt;1,NOT(ISBLANK(C16)))</formula>
    </cfRule>
  </conditionalFormatting>
  <conditionalFormatting sqref="C16">
    <cfRule type="duplicateValues" priority="20" dxfId="54" stopIfTrue="1">
      <formula>AND(COUNTIF($C$16:$C$16,C16)&gt;1,NOT(ISBLANK(C16)))</formula>
    </cfRule>
  </conditionalFormatting>
  <conditionalFormatting sqref="C17">
    <cfRule type="duplicateValues" priority="17" dxfId="9" stopIfTrue="1">
      <formula>AND(COUNTIF($C$17:$C$17,C17)&gt;1,NOT(ISBLANK(C17)))</formula>
    </cfRule>
  </conditionalFormatting>
  <conditionalFormatting sqref="C17">
    <cfRule type="duplicateValues" priority="18" dxfId="54" stopIfTrue="1">
      <formula>AND(COUNTIF($C$17:$C$17,C17)&gt;1,NOT(ISBLANK(C17)))</formula>
    </cfRule>
  </conditionalFormatting>
  <conditionalFormatting sqref="C18">
    <cfRule type="duplicateValues" priority="14" dxfId="54" stopIfTrue="1">
      <formula>AND(COUNTIF($C$18:$C$18,C18)&gt;1,NOT(ISBLANK(C18)))</formula>
    </cfRule>
  </conditionalFormatting>
  <conditionalFormatting sqref="C18">
    <cfRule type="duplicateValues" priority="13" dxfId="9" stopIfTrue="1">
      <formula>AND(COUNTIF($C$18:$C$18,C18)&gt;1,NOT(ISBLANK(C18)))</formula>
    </cfRule>
  </conditionalFormatting>
  <conditionalFormatting sqref="C19">
    <cfRule type="duplicateValues" priority="12" dxfId="54" stopIfTrue="1">
      <formula>AND(COUNTIF($C$19:$C$19,C19)&gt;1,NOT(ISBLANK(C19)))</formula>
    </cfRule>
  </conditionalFormatting>
  <conditionalFormatting sqref="C19">
    <cfRule type="duplicateValues" priority="11" dxfId="9" stopIfTrue="1">
      <formula>AND(COUNTIF($C$19:$C$19,C19)&gt;1,NOT(ISBLANK(C19)))</formula>
    </cfRule>
  </conditionalFormatting>
  <conditionalFormatting sqref="C18:C19">
    <cfRule type="duplicateValues" priority="15" dxfId="9" stopIfTrue="1">
      <formula>AND(COUNTIF($C$18:$C$19,C18)&gt;1,NOT(ISBLANK(C18)))</formula>
    </cfRule>
  </conditionalFormatting>
  <conditionalFormatting sqref="C18:C19">
    <cfRule type="duplicateValues" priority="16" dxfId="54" stopIfTrue="1">
      <formula>AND(COUNTIF($C$18:$C$19,C18)&gt;1,NOT(ISBLANK(C18)))</formula>
    </cfRule>
  </conditionalFormatting>
  <conditionalFormatting sqref="C20">
    <cfRule type="duplicateValues" priority="9" dxfId="9" stopIfTrue="1">
      <formula>AND(COUNTIF($C$20:$C$20,C20)&gt;1,NOT(ISBLANK(C20)))</formula>
    </cfRule>
  </conditionalFormatting>
  <conditionalFormatting sqref="C20">
    <cfRule type="duplicateValues" priority="10" dxfId="54" stopIfTrue="1">
      <formula>AND(COUNTIF($C$20:$C$20,C20)&gt;1,NOT(ISBLANK(C20)))</formula>
    </cfRule>
  </conditionalFormatting>
  <conditionalFormatting sqref="C21:C22">
    <cfRule type="duplicateValues" priority="7" dxfId="9" stopIfTrue="1">
      <formula>AND(COUNTIF($C$21:$C$22,C21)&gt;1,NOT(ISBLANK(C21)))</formula>
    </cfRule>
  </conditionalFormatting>
  <conditionalFormatting sqref="C21:C22">
    <cfRule type="duplicateValues" priority="8" dxfId="54" stopIfTrue="1">
      <formula>AND(COUNTIF($C$21:$C$22,C21)&gt;1,NOT(ISBLANK(C21)))</formula>
    </cfRule>
  </conditionalFormatting>
  <conditionalFormatting sqref="C9:C12">
    <cfRule type="duplicateValues" priority="32" dxfId="54" stopIfTrue="1">
      <formula>AND(COUNTIF($C$9:$C$12,C9)&gt;1,NOT(ISBLANK(C9)))</formula>
    </cfRule>
  </conditionalFormatting>
  <conditionalFormatting sqref="C23:C48 C50">
    <cfRule type="duplicateValues" priority="33" dxfId="54" stopIfTrue="1">
      <formula>AND(COUNTIF($C$23:$C$48,C23)+COUNTIF($C$50:$C$50,C23)&gt;1,NOT(ISBLANK(C23)))</formula>
    </cfRule>
  </conditionalFormatting>
  <conditionalFormatting sqref="C23:C48 C50">
    <cfRule type="duplicateValues" priority="34" dxfId="9" stopIfTrue="1">
      <formula>AND(COUNTIF($C$23:$C$48,C23)+COUNTIF($C$50:$C$50,C23)&gt;1,NOT(ISBLANK(C23)))</formula>
    </cfRule>
  </conditionalFormatting>
  <conditionalFormatting sqref="C49">
    <cfRule type="duplicateValues" priority="1" dxfId="54" stopIfTrue="1">
      <formula>AND(COUNTIF($C$49:$C$49,C49)&gt;1,NOT(ISBLANK(C49)))</formula>
    </cfRule>
  </conditionalFormatting>
  <conditionalFormatting sqref="C49">
    <cfRule type="duplicateValues" priority="2" dxfId="9" stopIfTrue="1">
      <formula>AND(COUNTIF($C$49:$C$49,C49)&gt;1,NOT(ISBLANK(C49)))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showZeros="0" view="pageLayout" zoomScaleSheetLayoutView="110" workbookViewId="0" topLeftCell="A31">
      <selection activeCell="B28" sqref="B28"/>
    </sheetView>
  </sheetViews>
  <sheetFormatPr defaultColWidth="8.00390625" defaultRowHeight="12.75"/>
  <cols>
    <col min="1" max="1" width="6.875" style="7" customWidth="1"/>
    <col min="2" max="2" width="62.375" style="8" customWidth="1"/>
    <col min="3" max="3" width="22.00390625" style="9" customWidth="1"/>
    <col min="4" max="4" width="7.75390625" style="10" customWidth="1"/>
    <col min="5" max="5" width="13.875" style="10" customWidth="1"/>
    <col min="6" max="6" width="10.75390625" style="10" bestFit="1" customWidth="1"/>
    <col min="7" max="7" width="19.375" style="10" customWidth="1"/>
    <col min="8" max="8" width="19.125" style="10" customWidth="1"/>
    <col min="9" max="9" width="11.75390625" style="11" customWidth="1"/>
    <col min="10" max="16384" width="8.00390625" style="11" customWidth="1"/>
  </cols>
  <sheetData>
    <row r="1" spans="1:8" ht="15.75">
      <c r="A1" s="122"/>
      <c r="B1" s="122"/>
      <c r="C1" s="122"/>
      <c r="D1" s="139"/>
      <c r="E1" s="190" t="s">
        <v>510</v>
      </c>
      <c r="F1" s="190"/>
      <c r="G1" s="190"/>
      <c r="H1" s="190"/>
    </row>
    <row r="2" spans="1:8" ht="18.75">
      <c r="A2" s="140"/>
      <c r="B2" s="185" t="s">
        <v>43</v>
      </c>
      <c r="C2" s="185"/>
      <c r="D2" s="185"/>
      <c r="E2" s="185"/>
      <c r="F2" s="185"/>
      <c r="G2" s="185"/>
      <c r="H2" s="185"/>
    </row>
    <row r="3" spans="1:8" ht="36.75" customHeight="1">
      <c r="A3" s="140"/>
      <c r="B3" s="189" t="s">
        <v>121</v>
      </c>
      <c r="C3" s="189"/>
      <c r="D3" s="189"/>
      <c r="E3" s="189"/>
      <c r="F3" s="123"/>
      <c r="G3" s="123"/>
      <c r="H3" s="121"/>
    </row>
    <row r="4" spans="1:8" s="5" customFormat="1" ht="64.5" customHeight="1">
      <c r="A4" s="201" t="s">
        <v>61</v>
      </c>
      <c r="B4" s="202"/>
      <c r="C4" s="102" t="s">
        <v>183</v>
      </c>
      <c r="D4" s="102" t="s">
        <v>62</v>
      </c>
      <c r="E4" s="103" t="s">
        <v>48</v>
      </c>
      <c r="F4" s="103" t="s">
        <v>49</v>
      </c>
      <c r="G4" s="132" t="s">
        <v>50</v>
      </c>
      <c r="H4" s="132" t="s">
        <v>51</v>
      </c>
    </row>
    <row r="5" spans="1:8" s="5" customFormat="1" ht="34.5" customHeight="1">
      <c r="A5" s="133">
        <v>1</v>
      </c>
      <c r="B5" s="93" t="s">
        <v>470</v>
      </c>
      <c r="C5" s="3" t="s">
        <v>482</v>
      </c>
      <c r="D5" s="100" t="s">
        <v>3</v>
      </c>
      <c r="E5" s="103"/>
      <c r="F5" s="94">
        <v>7</v>
      </c>
      <c r="G5" s="132"/>
      <c r="H5" s="132"/>
    </row>
    <row r="6" spans="1:8" s="5" customFormat="1" ht="34.5" customHeight="1">
      <c r="A6" s="133">
        <v>2</v>
      </c>
      <c r="B6" s="93" t="s">
        <v>480</v>
      </c>
      <c r="C6" s="186" t="s">
        <v>483</v>
      </c>
      <c r="D6" s="100" t="s">
        <v>3</v>
      </c>
      <c r="E6" s="103"/>
      <c r="F6" s="94">
        <v>11</v>
      </c>
      <c r="G6" s="132"/>
      <c r="H6" s="132"/>
    </row>
    <row r="7" spans="1:8" s="5" customFormat="1" ht="34.5" customHeight="1">
      <c r="A7" s="133">
        <v>3</v>
      </c>
      <c r="B7" s="134" t="s">
        <v>471</v>
      </c>
      <c r="C7" s="187"/>
      <c r="D7" s="100" t="s">
        <v>3</v>
      </c>
      <c r="E7" s="103"/>
      <c r="F7" s="135">
        <v>5</v>
      </c>
      <c r="G7" s="132"/>
      <c r="H7" s="132"/>
    </row>
    <row r="8" spans="1:8" s="5" customFormat="1" ht="34.5" customHeight="1">
      <c r="A8" s="133">
        <v>4</v>
      </c>
      <c r="B8" s="134" t="s">
        <v>472</v>
      </c>
      <c r="C8" s="187"/>
      <c r="D8" s="100" t="s">
        <v>3</v>
      </c>
      <c r="E8" s="103"/>
      <c r="F8" s="135">
        <v>5</v>
      </c>
      <c r="G8" s="132"/>
      <c r="H8" s="132"/>
    </row>
    <row r="9" spans="1:8" s="5" customFormat="1" ht="34.5" customHeight="1">
      <c r="A9" s="133">
        <v>5</v>
      </c>
      <c r="B9" s="134" t="s">
        <v>473</v>
      </c>
      <c r="C9" s="188"/>
      <c r="D9" s="100" t="s">
        <v>3</v>
      </c>
      <c r="E9" s="103"/>
      <c r="F9" s="135">
        <v>5</v>
      </c>
      <c r="G9" s="132"/>
      <c r="H9" s="132"/>
    </row>
    <row r="10" spans="1:8" s="5" customFormat="1" ht="34.5" customHeight="1">
      <c r="A10" s="133">
        <v>6</v>
      </c>
      <c r="B10" s="134" t="s">
        <v>481</v>
      </c>
      <c r="C10" s="149" t="s">
        <v>484</v>
      </c>
      <c r="D10" s="100" t="s">
        <v>3</v>
      </c>
      <c r="E10" s="103"/>
      <c r="F10" s="135">
        <v>8</v>
      </c>
      <c r="G10" s="132"/>
      <c r="H10" s="132"/>
    </row>
    <row r="11" spans="1:8" s="5" customFormat="1" ht="34.5" customHeight="1">
      <c r="A11" s="133">
        <v>7</v>
      </c>
      <c r="B11" s="134" t="s">
        <v>474</v>
      </c>
      <c r="C11" s="12" t="s">
        <v>485</v>
      </c>
      <c r="D11" s="100" t="s">
        <v>3</v>
      </c>
      <c r="E11" s="103"/>
      <c r="F11" s="135">
        <v>2</v>
      </c>
      <c r="G11" s="132"/>
      <c r="H11" s="132"/>
    </row>
    <row r="12" spans="1:8" s="4" customFormat="1" ht="15.75">
      <c r="A12" s="133">
        <v>8</v>
      </c>
      <c r="B12" s="134" t="s">
        <v>475</v>
      </c>
      <c r="C12" s="100"/>
      <c r="D12" s="100" t="s">
        <v>3</v>
      </c>
      <c r="E12" s="119"/>
      <c r="F12" s="135">
        <v>5</v>
      </c>
      <c r="G12" s="119">
        <f aca="true" t="shared" si="0" ref="G12:G20">E12*F12</f>
        <v>0</v>
      </c>
      <c r="H12" s="136">
        <f aca="true" t="shared" si="1" ref="H12:H20">G12*1.23</f>
        <v>0</v>
      </c>
    </row>
    <row r="13" spans="1:8" s="4" customFormat="1" ht="15.75">
      <c r="A13" s="133">
        <v>9</v>
      </c>
      <c r="B13" s="134" t="s">
        <v>476</v>
      </c>
      <c r="C13" s="96"/>
      <c r="D13" s="94" t="s">
        <v>3</v>
      </c>
      <c r="E13" s="119"/>
      <c r="F13" s="135">
        <v>5</v>
      </c>
      <c r="G13" s="119"/>
      <c r="H13" s="136"/>
    </row>
    <row r="14" spans="1:8" s="4" customFormat="1" ht="15.75">
      <c r="A14" s="133">
        <v>10</v>
      </c>
      <c r="B14" s="134" t="s">
        <v>477</v>
      </c>
      <c r="C14" s="96"/>
      <c r="D14" s="94" t="s">
        <v>3</v>
      </c>
      <c r="E14" s="119"/>
      <c r="F14" s="135">
        <v>15</v>
      </c>
      <c r="G14" s="119"/>
      <c r="H14" s="136"/>
    </row>
    <row r="15" spans="1:8" s="4" customFormat="1" ht="15.75">
      <c r="A15" s="203" t="s">
        <v>63</v>
      </c>
      <c r="B15" s="204"/>
      <c r="C15" s="204"/>
      <c r="D15" s="205"/>
      <c r="E15" s="119"/>
      <c r="F15" s="94"/>
      <c r="G15" s="119">
        <f t="shared" si="0"/>
        <v>0</v>
      </c>
      <c r="H15" s="136">
        <f t="shared" si="1"/>
        <v>0</v>
      </c>
    </row>
    <row r="16" spans="1:8" s="4" customFormat="1" ht="15.75">
      <c r="A16" s="124" t="s">
        <v>4</v>
      </c>
      <c r="B16" s="101" t="s">
        <v>478</v>
      </c>
      <c r="C16" s="12" t="s">
        <v>485</v>
      </c>
      <c r="D16" s="124" t="s">
        <v>3</v>
      </c>
      <c r="E16" s="119"/>
      <c r="F16" s="94">
        <v>2</v>
      </c>
      <c r="G16" s="119">
        <f t="shared" si="0"/>
        <v>0</v>
      </c>
      <c r="H16" s="136">
        <f t="shared" si="1"/>
        <v>0</v>
      </c>
    </row>
    <row r="17" spans="1:8" s="4" customFormat="1" ht="25.5">
      <c r="A17" s="124" t="s">
        <v>5</v>
      </c>
      <c r="B17" s="154" t="s">
        <v>497</v>
      </c>
      <c r="C17" s="150" t="s">
        <v>498</v>
      </c>
      <c r="D17" s="124" t="s">
        <v>3</v>
      </c>
      <c r="E17" s="119"/>
      <c r="F17" s="94">
        <v>3</v>
      </c>
      <c r="G17" s="119"/>
      <c r="H17" s="136"/>
    </row>
    <row r="18" spans="1:8" s="4" customFormat="1" ht="25.5">
      <c r="A18" s="124" t="s">
        <v>6</v>
      </c>
      <c r="B18" s="154" t="s">
        <v>499</v>
      </c>
      <c r="C18" s="150" t="s">
        <v>500</v>
      </c>
      <c r="D18" s="124" t="s">
        <v>3</v>
      </c>
      <c r="E18" s="119"/>
      <c r="F18" s="94">
        <v>2</v>
      </c>
      <c r="G18" s="119"/>
      <c r="H18" s="136"/>
    </row>
    <row r="19" spans="1:8" s="4" customFormat="1" ht="25.5">
      <c r="A19" s="124" t="s">
        <v>7</v>
      </c>
      <c r="B19" s="154" t="s">
        <v>501</v>
      </c>
      <c r="C19" s="150" t="s">
        <v>502</v>
      </c>
      <c r="D19" s="124" t="s">
        <v>3</v>
      </c>
      <c r="E19" s="119"/>
      <c r="F19" s="94">
        <v>1</v>
      </c>
      <c r="G19" s="119"/>
      <c r="H19" s="136"/>
    </row>
    <row r="20" spans="1:8" s="4" customFormat="1" ht="25.5">
      <c r="A20" s="124" t="s">
        <v>8</v>
      </c>
      <c r="B20" s="101" t="s">
        <v>479</v>
      </c>
      <c r="C20" s="150" t="s">
        <v>486</v>
      </c>
      <c r="D20" s="124" t="s">
        <v>3</v>
      </c>
      <c r="E20" s="119"/>
      <c r="F20" s="94">
        <v>10</v>
      </c>
      <c r="G20" s="119">
        <f t="shared" si="0"/>
        <v>0</v>
      </c>
      <c r="H20" s="136">
        <f t="shared" si="1"/>
        <v>0</v>
      </c>
    </row>
    <row r="21" spans="1:8" s="4" customFormat="1" ht="21" customHeight="1">
      <c r="A21" s="199" t="s">
        <v>512</v>
      </c>
      <c r="B21" s="200"/>
      <c r="C21" s="137"/>
      <c r="D21" s="94"/>
      <c r="E21" s="119"/>
      <c r="F21" s="94"/>
      <c r="G21" s="148">
        <f>SUM(G5:G20)</f>
        <v>0</v>
      </c>
      <c r="H21" s="148">
        <f>G21*1.23</f>
        <v>0</v>
      </c>
    </row>
    <row r="22" spans="1:8" s="2" customFormat="1" ht="16.5" customHeight="1">
      <c r="A22" s="191"/>
      <c r="B22" s="191"/>
      <c r="C22" s="191"/>
      <c r="D22" s="191"/>
      <c r="E22" s="191"/>
      <c r="F22" s="191"/>
      <c r="G22" s="191"/>
      <c r="H22" s="141"/>
    </row>
    <row r="23" spans="1:8" s="2" customFormat="1" ht="12.75" customHeight="1">
      <c r="A23" s="192"/>
      <c r="B23" s="192"/>
      <c r="C23" s="192"/>
      <c r="D23" s="192"/>
      <c r="E23" s="192"/>
      <c r="F23" s="192"/>
      <c r="G23" s="192"/>
      <c r="H23" s="142"/>
    </row>
    <row r="24" spans="1:8" s="5" customFormat="1" ht="19.5" customHeight="1">
      <c r="A24" s="198" t="s">
        <v>496</v>
      </c>
      <c r="B24" s="198"/>
      <c r="C24" s="143"/>
      <c r="D24" s="144"/>
      <c r="E24" s="145"/>
      <c r="F24" s="144"/>
      <c r="G24" s="146"/>
      <c r="H24" s="143"/>
    </row>
    <row r="25" spans="1:8" s="5" customFormat="1" ht="18" customHeight="1">
      <c r="A25" s="17" t="s">
        <v>56</v>
      </c>
      <c r="B25" s="147"/>
      <c r="C25" s="143"/>
      <c r="D25" s="138"/>
      <c r="E25" s="193" t="s">
        <v>511</v>
      </c>
      <c r="F25" s="193"/>
      <c r="G25" s="193"/>
      <c r="H25" s="143"/>
    </row>
    <row r="26" spans="1:8" s="5" customFormat="1" ht="19.5" customHeight="1">
      <c r="A26" s="195" t="s">
        <v>505</v>
      </c>
      <c r="B26" s="196"/>
      <c r="C26" s="197"/>
      <c r="D26" s="144"/>
      <c r="E26" s="194"/>
      <c r="F26" s="194"/>
      <c r="G26" s="194"/>
      <c r="H26" s="146"/>
    </row>
    <row r="27" spans="1:8" ht="15.75">
      <c r="A27" s="197"/>
      <c r="B27" s="197"/>
      <c r="C27" s="197"/>
      <c r="D27" s="139"/>
      <c r="E27" s="139"/>
      <c r="F27" s="139"/>
      <c r="G27" s="139"/>
      <c r="H27" s="139"/>
    </row>
    <row r="30" ht="15">
      <c r="A30" s="152" t="s">
        <v>494</v>
      </c>
    </row>
  </sheetData>
  <sheetProtection/>
  <mergeCells count="12">
    <mergeCell ref="E25:G26"/>
    <mergeCell ref="A26:C27"/>
    <mergeCell ref="A24:B24"/>
    <mergeCell ref="A21:B21"/>
    <mergeCell ref="A4:B4"/>
    <mergeCell ref="A15:D15"/>
    <mergeCell ref="C6:C9"/>
    <mergeCell ref="B2:H2"/>
    <mergeCell ref="B3:E3"/>
    <mergeCell ref="E1:H1"/>
    <mergeCell ref="A22:G22"/>
    <mergeCell ref="A23:G23"/>
  </mergeCells>
  <conditionalFormatting sqref="C15">
    <cfRule type="duplicateValues" priority="26" dxfId="54" stopIfTrue="1">
      <formula>AND(COUNTIF($C$15:$C$15,C15)&gt;1,NOT(ISBLANK(C15)))</formula>
    </cfRule>
    <cfRule type="duplicateValues" priority="27" dxfId="54" stopIfTrue="1">
      <formula>AND(COUNTIF($C$15:$C$15,C15)&gt;1,NOT(ISBLANK(C15)))</formula>
    </cfRule>
  </conditionalFormatting>
  <conditionalFormatting sqref="C14">
    <cfRule type="duplicateValues" priority="3" dxfId="54" stopIfTrue="1">
      <formula>AND(COUNTIF($C$14:$C$14,C14)&gt;1,NOT(ISBLANK(C14)))</formula>
    </cfRule>
    <cfRule type="duplicateValues" priority="4" dxfId="54" stopIfTrue="1">
      <formula>AND(COUNTIF($C$14:$C$14,C14)&gt;1,NOT(ISBLANK(C14)))</formula>
    </cfRule>
  </conditionalFormatting>
  <conditionalFormatting sqref="C13">
    <cfRule type="duplicateValues" priority="28" dxfId="54" stopIfTrue="1">
      <formula>AND(COUNTIF($C$13:$C$13,C13)&gt;1,NOT(ISBLANK(C13)))</formula>
    </cfRule>
    <cfRule type="duplicateValues" priority="29" dxfId="54" stopIfTrue="1">
      <formula>AND(COUNTIF($C$13:$C$13,C13)&gt;1,NOT(ISBLANK(C13)))</formula>
    </cfRule>
  </conditionalFormatting>
  <conditionalFormatting sqref="C5">
    <cfRule type="duplicateValues" priority="1" dxfId="54" stopIfTrue="1">
      <formula>AND(COUNTIF($C$5:$C$5,C5)&gt;1,NOT(ISBLANK(C5)))</formula>
    </cfRule>
    <cfRule type="duplicateValues" priority="2" dxfId="54" stopIfTrue="1">
      <formula>AND(COUNTIF($C$5:$C$5,C5)&gt;1,NOT(ISBLANK(C5)))</formula>
    </cfRule>
  </conditionalFormatting>
  <printOptions horizontalCentered="1"/>
  <pageMargins left="0.7874015748031497" right="0.3937007874015748" top="0.984251968503937" bottom="0.3937007874015748" header="0.5905511811023623" footer="0.3937007874015748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showZeros="0" view="pageLayout" zoomScaleSheetLayoutView="120" workbookViewId="0" topLeftCell="A1">
      <selection activeCell="F26" sqref="F26:F32"/>
    </sheetView>
  </sheetViews>
  <sheetFormatPr defaultColWidth="8.00390625" defaultRowHeight="12.75"/>
  <cols>
    <col min="1" max="1" width="6.875" style="7" customWidth="1"/>
    <col min="2" max="2" width="62.625" style="8" customWidth="1"/>
    <col min="3" max="3" width="20.625" style="9" customWidth="1"/>
    <col min="4" max="4" width="7.125" style="10" customWidth="1"/>
    <col min="5" max="5" width="13.25390625" style="10" customWidth="1"/>
    <col min="6" max="7" width="12.125" style="10" customWidth="1"/>
    <col min="8" max="8" width="12.75390625" style="10" customWidth="1"/>
    <col min="9" max="10" width="14.625" style="11" customWidth="1"/>
    <col min="11" max="11" width="18.00390625" style="11" customWidth="1"/>
    <col min="12" max="16384" width="8.00390625" style="11" customWidth="1"/>
  </cols>
  <sheetData>
    <row r="1" spans="1:11" ht="15.75">
      <c r="A1" s="23"/>
      <c r="B1" s="121"/>
      <c r="C1" s="122"/>
      <c r="D1" s="24"/>
      <c r="E1" s="215" t="s">
        <v>507</v>
      </c>
      <c r="F1" s="215"/>
      <c r="G1" s="215"/>
      <c r="H1" s="215"/>
      <c r="I1" s="215"/>
      <c r="J1" s="215"/>
      <c r="K1" s="215"/>
    </row>
    <row r="2" spans="1:11" ht="18.75">
      <c r="A2" s="25"/>
      <c r="B2" s="185" t="s">
        <v>43</v>
      </c>
      <c r="C2" s="185"/>
      <c r="D2" s="185"/>
      <c r="E2" s="185"/>
      <c r="F2" s="185"/>
      <c r="G2" s="185"/>
      <c r="H2" s="185"/>
      <c r="I2" s="185"/>
      <c r="J2" s="185"/>
      <c r="K2" s="26"/>
    </row>
    <row r="3" spans="1:11" ht="27" customHeight="1">
      <c r="A3" s="25"/>
      <c r="B3" s="189" t="s">
        <v>508</v>
      </c>
      <c r="C3" s="189"/>
      <c r="D3" s="189"/>
      <c r="E3" s="189"/>
      <c r="F3" s="189"/>
      <c r="G3" s="123"/>
      <c r="H3" s="26"/>
      <c r="I3" s="26"/>
      <c r="J3" s="26"/>
      <c r="K3" s="26"/>
    </row>
    <row r="4" spans="1:11" s="5" customFormat="1" ht="64.5" customHeight="1">
      <c r="A4" s="206" t="s">
        <v>44</v>
      </c>
      <c r="B4" s="206" t="s">
        <v>45</v>
      </c>
      <c r="C4" s="206" t="s">
        <v>46</v>
      </c>
      <c r="D4" s="208" t="s">
        <v>47</v>
      </c>
      <c r="E4" s="208" t="s">
        <v>48</v>
      </c>
      <c r="F4" s="210" t="s">
        <v>95</v>
      </c>
      <c r="G4" s="211"/>
      <c r="H4" s="212"/>
      <c r="I4" s="213" t="s">
        <v>50</v>
      </c>
      <c r="J4" s="213" t="s">
        <v>99</v>
      </c>
      <c r="K4" s="206" t="s">
        <v>100</v>
      </c>
    </row>
    <row r="5" spans="1:11" s="5" customFormat="1" ht="55.5" customHeight="1">
      <c r="A5" s="207"/>
      <c r="B5" s="207"/>
      <c r="C5" s="207"/>
      <c r="D5" s="209"/>
      <c r="E5" s="209"/>
      <c r="F5" s="103" t="s">
        <v>96</v>
      </c>
      <c r="G5" s="103" t="s">
        <v>97</v>
      </c>
      <c r="H5" s="103" t="s">
        <v>98</v>
      </c>
      <c r="I5" s="214"/>
      <c r="J5" s="214"/>
      <c r="K5" s="207"/>
    </row>
    <row r="6" spans="1:11" s="4" customFormat="1" ht="30" customHeight="1">
      <c r="A6" s="27">
        <v>1</v>
      </c>
      <c r="B6" s="28">
        <v>2</v>
      </c>
      <c r="C6" s="27">
        <v>3</v>
      </c>
      <c r="D6" s="28">
        <v>4</v>
      </c>
      <c r="E6" s="28">
        <v>5</v>
      </c>
      <c r="F6" s="27">
        <v>6</v>
      </c>
      <c r="G6" s="28">
        <v>7</v>
      </c>
      <c r="H6" s="28">
        <v>8</v>
      </c>
      <c r="I6" s="28">
        <v>9</v>
      </c>
      <c r="J6" s="28">
        <v>10</v>
      </c>
      <c r="K6" s="27">
        <v>11</v>
      </c>
    </row>
    <row r="7" spans="1:11" s="13" customFormat="1" ht="15.75" customHeight="1">
      <c r="A7" s="218" t="s">
        <v>42</v>
      </c>
      <c r="B7" s="218"/>
      <c r="C7" s="218"/>
      <c r="D7" s="218"/>
      <c r="E7" s="218"/>
      <c r="F7" s="218"/>
      <c r="G7" s="218"/>
      <c r="H7" s="218"/>
      <c r="I7" s="106"/>
      <c r="J7" s="106"/>
      <c r="K7" s="107"/>
    </row>
    <row r="8" spans="1:11" s="13" customFormat="1" ht="15.75">
      <c r="A8" s="130">
        <v>1</v>
      </c>
      <c r="B8" s="101" t="s">
        <v>169</v>
      </c>
      <c r="C8" s="131">
        <v>700000032</v>
      </c>
      <c r="D8" s="94" t="s">
        <v>3</v>
      </c>
      <c r="E8" s="100"/>
      <c r="F8" s="95">
        <v>10</v>
      </c>
      <c r="G8" s="100"/>
      <c r="H8" s="100"/>
      <c r="I8" s="125">
        <f>E8*(F8+G8+H8)</f>
        <v>0</v>
      </c>
      <c r="J8" s="126">
        <f>I8*1.23</f>
        <v>0</v>
      </c>
      <c r="K8" s="95"/>
    </row>
    <row r="9" spans="1:11" s="13" customFormat="1" ht="15.75">
      <c r="A9" s="130">
        <v>2</v>
      </c>
      <c r="B9" s="101" t="s">
        <v>455</v>
      </c>
      <c r="C9" s="124" t="s">
        <v>456</v>
      </c>
      <c r="D9" s="94" t="s">
        <v>3</v>
      </c>
      <c r="E9" s="100"/>
      <c r="F9" s="95">
        <v>15</v>
      </c>
      <c r="G9" s="100"/>
      <c r="H9" s="100"/>
      <c r="I9" s="125">
        <f aca="true" t="shared" si="0" ref="I9:I17">E9*(F9+G9+H9)</f>
        <v>0</v>
      </c>
      <c r="J9" s="126">
        <f aca="true" t="shared" si="1" ref="J9:J17">I9*1.23</f>
        <v>0</v>
      </c>
      <c r="K9" s="95"/>
    </row>
    <row r="10" spans="1:11" s="13" customFormat="1" ht="15.75">
      <c r="A10" s="130">
        <v>3</v>
      </c>
      <c r="B10" s="101" t="s">
        <v>457</v>
      </c>
      <c r="C10" s="124" t="s">
        <v>458</v>
      </c>
      <c r="D10" s="94" t="s">
        <v>3</v>
      </c>
      <c r="E10" s="100"/>
      <c r="F10" s="95">
        <v>5</v>
      </c>
      <c r="G10" s="100"/>
      <c r="H10" s="100"/>
      <c r="I10" s="125">
        <f t="shared" si="0"/>
        <v>0</v>
      </c>
      <c r="J10" s="126">
        <f t="shared" si="1"/>
        <v>0</v>
      </c>
      <c r="K10" s="95"/>
    </row>
    <row r="11" spans="1:11" s="13" customFormat="1" ht="15.75">
      <c r="A11" s="130">
        <v>4</v>
      </c>
      <c r="B11" s="101" t="s">
        <v>459</v>
      </c>
      <c r="C11" s="96" t="s">
        <v>460</v>
      </c>
      <c r="D11" s="94" t="s">
        <v>3</v>
      </c>
      <c r="E11" s="100"/>
      <c r="F11" s="95">
        <v>24</v>
      </c>
      <c r="G11" s="100"/>
      <c r="H11" s="100"/>
      <c r="I11" s="125">
        <f t="shared" si="0"/>
        <v>0</v>
      </c>
      <c r="J11" s="126">
        <f t="shared" si="1"/>
        <v>0</v>
      </c>
      <c r="K11" s="95"/>
    </row>
    <row r="12" spans="1:11" s="13" customFormat="1" ht="31.5">
      <c r="A12" s="130">
        <v>5</v>
      </c>
      <c r="B12" s="101" t="s">
        <v>461</v>
      </c>
      <c r="C12" s="96" t="s">
        <v>462</v>
      </c>
      <c r="D12" s="94" t="s">
        <v>3</v>
      </c>
      <c r="E12" s="100"/>
      <c r="F12" s="95">
        <v>12</v>
      </c>
      <c r="G12" s="100"/>
      <c r="H12" s="100"/>
      <c r="I12" s="125">
        <f t="shared" si="0"/>
        <v>0</v>
      </c>
      <c r="J12" s="126">
        <f t="shared" si="1"/>
        <v>0</v>
      </c>
      <c r="K12" s="95"/>
    </row>
    <row r="13" spans="1:11" s="13" customFormat="1" ht="31.5">
      <c r="A13" s="130">
        <v>6</v>
      </c>
      <c r="B13" s="101" t="s">
        <v>463</v>
      </c>
      <c r="C13" s="124" t="s">
        <v>464</v>
      </c>
      <c r="D13" s="94" t="s">
        <v>3</v>
      </c>
      <c r="E13" s="100"/>
      <c r="F13" s="95">
        <v>12</v>
      </c>
      <c r="G13" s="100"/>
      <c r="H13" s="100"/>
      <c r="I13" s="125">
        <f t="shared" si="0"/>
        <v>0</v>
      </c>
      <c r="J13" s="126">
        <f t="shared" si="1"/>
        <v>0</v>
      </c>
      <c r="K13" s="95"/>
    </row>
    <row r="14" spans="1:11" s="13" customFormat="1" ht="15.75">
      <c r="A14" s="130">
        <v>7</v>
      </c>
      <c r="B14" s="101" t="s">
        <v>465</v>
      </c>
      <c r="C14" s="97">
        <v>65100063</v>
      </c>
      <c r="D14" s="94" t="s">
        <v>3</v>
      </c>
      <c r="E14" s="100"/>
      <c r="F14" s="95">
        <v>5</v>
      </c>
      <c r="G14" s="100"/>
      <c r="H14" s="100"/>
      <c r="I14" s="125">
        <f t="shared" si="0"/>
        <v>0</v>
      </c>
      <c r="J14" s="126">
        <f t="shared" si="1"/>
        <v>0</v>
      </c>
      <c r="K14" s="95"/>
    </row>
    <row r="15" spans="1:11" s="13" customFormat="1" ht="15.75">
      <c r="A15" s="130">
        <v>8</v>
      </c>
      <c r="B15" s="101" t="s">
        <v>468</v>
      </c>
      <c r="C15" s="131">
        <v>779058882</v>
      </c>
      <c r="D15" s="94" t="s">
        <v>3</v>
      </c>
      <c r="E15" s="100"/>
      <c r="F15" s="95">
        <v>8</v>
      </c>
      <c r="G15" s="100"/>
      <c r="H15" s="100"/>
      <c r="I15" s="125">
        <f t="shared" si="0"/>
        <v>0</v>
      </c>
      <c r="J15" s="126">
        <f t="shared" si="1"/>
        <v>0</v>
      </c>
      <c r="K15" s="95"/>
    </row>
    <row r="16" spans="1:11" s="13" customFormat="1" ht="31.5">
      <c r="A16" s="130">
        <v>9</v>
      </c>
      <c r="B16" s="101" t="s">
        <v>469</v>
      </c>
      <c r="C16" s="124" t="s">
        <v>466</v>
      </c>
      <c r="D16" s="94" t="s">
        <v>3</v>
      </c>
      <c r="E16" s="100"/>
      <c r="F16" s="95">
        <v>8</v>
      </c>
      <c r="G16" s="100"/>
      <c r="H16" s="100"/>
      <c r="I16" s="125">
        <f t="shared" si="0"/>
        <v>0</v>
      </c>
      <c r="J16" s="126">
        <f t="shared" si="1"/>
        <v>0</v>
      </c>
      <c r="K16" s="95"/>
    </row>
    <row r="17" spans="1:11" s="13" customFormat="1" ht="15.75">
      <c r="A17" s="130">
        <v>10</v>
      </c>
      <c r="B17" s="101" t="s">
        <v>467</v>
      </c>
      <c r="C17" s="131">
        <v>769893979</v>
      </c>
      <c r="D17" s="94" t="s">
        <v>3</v>
      </c>
      <c r="E17" s="100"/>
      <c r="F17" s="95">
        <v>15</v>
      </c>
      <c r="G17" s="100"/>
      <c r="H17" s="100"/>
      <c r="I17" s="125">
        <f t="shared" si="0"/>
        <v>0</v>
      </c>
      <c r="J17" s="126">
        <f t="shared" si="1"/>
        <v>0</v>
      </c>
      <c r="K17" s="95"/>
    </row>
    <row r="18" spans="1:11" s="4" customFormat="1" ht="15.75" customHeight="1">
      <c r="A18" s="199" t="s">
        <v>57</v>
      </c>
      <c r="B18" s="200"/>
      <c r="C18" s="124"/>
      <c r="D18" s="118"/>
      <c r="E18" s="119"/>
      <c r="F18" s="119"/>
      <c r="G18" s="119"/>
      <c r="H18" s="94"/>
      <c r="I18" s="120">
        <f>SUM(I8:I17)</f>
        <v>0</v>
      </c>
      <c r="J18" s="120">
        <f>I18*1.23</f>
        <v>0</v>
      </c>
      <c r="K18" s="95"/>
    </row>
    <row r="19" spans="1:11" ht="15.75">
      <c r="A19" s="195" t="s">
        <v>495</v>
      </c>
      <c r="B19" s="195"/>
      <c r="C19" s="30"/>
      <c r="D19" s="57"/>
      <c r="E19" s="127"/>
      <c r="F19" s="57"/>
      <c r="G19" s="55"/>
      <c r="H19" s="24"/>
      <c r="I19" s="26"/>
      <c r="J19" s="26"/>
      <c r="K19" s="26"/>
    </row>
    <row r="20" spans="1:11" ht="20.25" customHeight="1">
      <c r="A20" s="17" t="s">
        <v>56</v>
      </c>
      <c r="B20" s="31"/>
      <c r="C20" s="30"/>
      <c r="D20" s="24"/>
      <c r="E20" s="24"/>
      <c r="F20" s="216" t="s">
        <v>509</v>
      </c>
      <c r="G20" s="216"/>
      <c r="H20" s="216"/>
      <c r="I20" s="128"/>
      <c r="J20" s="26"/>
      <c r="K20" s="26"/>
    </row>
    <row r="21" spans="1:11" ht="15.75" customHeight="1">
      <c r="A21" s="195" t="s">
        <v>505</v>
      </c>
      <c r="B21" s="158"/>
      <c r="C21" s="159"/>
      <c r="D21" s="24"/>
      <c r="E21" s="24"/>
      <c r="F21" s="217"/>
      <c r="G21" s="217"/>
      <c r="H21" s="217"/>
      <c r="I21" s="129"/>
      <c r="J21" s="26"/>
      <c r="K21" s="26"/>
    </row>
    <row r="22" spans="1:11" ht="15.75">
      <c r="A22" s="159"/>
      <c r="B22" s="159"/>
      <c r="C22" s="159"/>
      <c r="D22" s="17"/>
      <c r="E22" s="17"/>
      <c r="F22" s="129"/>
      <c r="G22" s="129"/>
      <c r="H22" s="129"/>
      <c r="I22" s="129"/>
      <c r="J22" s="26"/>
      <c r="K22" s="26"/>
    </row>
    <row r="23" spans="1:9" ht="15">
      <c r="A23" s="153" t="s">
        <v>494</v>
      </c>
      <c r="B23" s="7"/>
      <c r="C23" s="8"/>
      <c r="D23" s="9"/>
      <c r="F23" s="21"/>
      <c r="G23" s="21"/>
      <c r="H23" s="21"/>
      <c r="I23" s="21"/>
    </row>
    <row r="24" spans="2:9" ht="15">
      <c r="B24" s="7"/>
      <c r="C24" s="8"/>
      <c r="D24" s="9"/>
      <c r="F24" s="21"/>
      <c r="G24" s="21"/>
      <c r="H24" s="21"/>
      <c r="I24" s="21"/>
    </row>
  </sheetData>
  <sheetProtection/>
  <mergeCells count="17">
    <mergeCell ref="E1:K1"/>
    <mergeCell ref="A19:B19"/>
    <mergeCell ref="A21:C22"/>
    <mergeCell ref="F20:H21"/>
    <mergeCell ref="A4:A5"/>
    <mergeCell ref="B4:B5"/>
    <mergeCell ref="K4:K5"/>
    <mergeCell ref="A18:B18"/>
    <mergeCell ref="A7:H7"/>
    <mergeCell ref="B2:J2"/>
    <mergeCell ref="B3:F3"/>
    <mergeCell ref="C4:C5"/>
    <mergeCell ref="D4:D5"/>
    <mergeCell ref="E4:E5"/>
    <mergeCell ref="F4:H4"/>
    <mergeCell ref="I4:I5"/>
    <mergeCell ref="J4:J5"/>
  </mergeCells>
  <conditionalFormatting sqref="C10">
    <cfRule type="duplicateValues" priority="13" dxfId="9" stopIfTrue="1">
      <formula>AND(COUNTIF($C$10:$C$10,C10)&gt;1,NOT(ISBLANK(C10)))</formula>
    </cfRule>
  </conditionalFormatting>
  <conditionalFormatting sqref="C10">
    <cfRule type="duplicateValues" priority="14" dxfId="54" stopIfTrue="1">
      <formula>AND(COUNTIF($C$10:$C$10,C10)&gt;1,NOT(ISBLANK(C10)))</formula>
    </cfRule>
  </conditionalFormatting>
  <conditionalFormatting sqref="C11">
    <cfRule type="duplicateValues" priority="11" dxfId="9" stopIfTrue="1">
      <formula>AND(COUNTIF($C$11:$C$11,C11)&gt;1,NOT(ISBLANK(C11)))</formula>
    </cfRule>
  </conditionalFormatting>
  <conditionalFormatting sqref="C11">
    <cfRule type="duplicateValues" priority="12" dxfId="54" stopIfTrue="1">
      <formula>AND(COUNTIF($C$11:$C$11,C11)&gt;1,NOT(ISBLANK(C11)))</formula>
    </cfRule>
  </conditionalFormatting>
  <conditionalFormatting sqref="C12">
    <cfRule type="duplicateValues" priority="8" dxfId="54" stopIfTrue="1">
      <formula>AND(COUNTIF($C$12:$C$12,C12)&gt;1,NOT(ISBLANK(C12)))</formula>
    </cfRule>
  </conditionalFormatting>
  <conditionalFormatting sqref="C12">
    <cfRule type="duplicateValues" priority="7" dxfId="9" stopIfTrue="1">
      <formula>AND(COUNTIF($C$12:$C$12,C12)&gt;1,NOT(ISBLANK(C12)))</formula>
    </cfRule>
  </conditionalFormatting>
  <conditionalFormatting sqref="C13">
    <cfRule type="duplicateValues" priority="6" dxfId="54" stopIfTrue="1">
      <formula>AND(COUNTIF($C$13:$C$13,C13)&gt;1,NOT(ISBLANK(C13)))</formula>
    </cfRule>
  </conditionalFormatting>
  <conditionalFormatting sqref="C13">
    <cfRule type="duplicateValues" priority="5" dxfId="9" stopIfTrue="1">
      <formula>AND(COUNTIF($C$13:$C$13,C13)&gt;1,NOT(ISBLANK(C13)))</formula>
    </cfRule>
  </conditionalFormatting>
  <conditionalFormatting sqref="C12:C13">
    <cfRule type="duplicateValues" priority="9" dxfId="9" stopIfTrue="1">
      <formula>AND(COUNTIF($C$12:$C$13,C12)&gt;1,NOT(ISBLANK(C12)))</formula>
    </cfRule>
  </conditionalFormatting>
  <conditionalFormatting sqref="C12:C13">
    <cfRule type="duplicateValues" priority="10" dxfId="54" stopIfTrue="1">
      <formula>AND(COUNTIF($C$12:$C$13,C12)&gt;1,NOT(ISBLANK(C12)))</formula>
    </cfRule>
  </conditionalFormatting>
  <conditionalFormatting sqref="C14">
    <cfRule type="duplicateValues" priority="3" dxfId="9" stopIfTrue="1">
      <formula>AND(COUNTIF($C$14:$C$14,C14)&gt;1,NOT(ISBLANK(C14)))</formula>
    </cfRule>
  </conditionalFormatting>
  <conditionalFormatting sqref="C14">
    <cfRule type="duplicateValues" priority="4" dxfId="54" stopIfTrue="1">
      <formula>AND(COUNTIF($C$14:$C$14,C14)&gt;1,NOT(ISBLANK(C14)))</formula>
    </cfRule>
  </conditionalFormatting>
  <conditionalFormatting sqref="C15:C16">
    <cfRule type="duplicateValues" priority="1" dxfId="9" stopIfTrue="1">
      <formula>AND(COUNTIF($C$15:$C$16,C15)&gt;1,NOT(ISBLANK(C15)))</formula>
    </cfRule>
  </conditionalFormatting>
  <conditionalFormatting sqref="C15:C16">
    <cfRule type="duplicateValues" priority="2" dxfId="54" stopIfTrue="1">
      <formula>AND(COUNTIF($C$15:$C$16,C15)&gt;1,NOT(ISBLANK(C15)))</formula>
    </cfRule>
  </conditionalFormatting>
  <conditionalFormatting sqref="C17">
    <cfRule type="duplicateValues" priority="15" dxfId="54" stopIfTrue="1">
      <formula>AND(COUNTIF($C$17:$C$17,C17)&gt;1,NOT(ISBLANK(C17)))</formula>
    </cfRule>
  </conditionalFormatting>
  <conditionalFormatting sqref="C17">
    <cfRule type="duplicateValues" priority="16" dxfId="9" stopIfTrue="1">
      <formula>AND(COUNTIF($C$17:$C$17,C17)&gt;1,NOT(ISBLANK(C17)))</formula>
    </cfRule>
  </conditionalFormatting>
  <printOptions horizontalCentered="1"/>
  <pageMargins left="0.7874015748031497" right="0.3937007874015748" top="0.3937007874015748" bottom="0.3937007874015748" header="0" footer="0.3937007874015748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4"/>
  <sheetViews>
    <sheetView showZeros="0" view="pageLayout" zoomScaleNormal="75" zoomScaleSheetLayoutView="85" workbookViewId="0" topLeftCell="A13">
      <selection activeCell="K131" sqref="K131"/>
    </sheetView>
  </sheetViews>
  <sheetFormatPr defaultColWidth="8.00390625" defaultRowHeight="12.75"/>
  <cols>
    <col min="1" max="1" width="6.875" style="7" customWidth="1"/>
    <col min="2" max="2" width="65.875" style="8" customWidth="1"/>
    <col min="3" max="3" width="18.75390625" style="9" customWidth="1"/>
    <col min="4" max="4" width="7.125" style="10" customWidth="1"/>
    <col min="5" max="5" width="13.25390625" style="10" customWidth="1"/>
    <col min="6" max="7" width="12.125" style="10" customWidth="1"/>
    <col min="8" max="8" width="11.25390625" style="10" customWidth="1"/>
    <col min="9" max="9" width="15.375" style="10" customWidth="1"/>
    <col min="10" max="10" width="14.875" style="10" customWidth="1"/>
    <col min="11" max="11" width="22.875" style="11" customWidth="1"/>
    <col min="12" max="16384" width="8.00390625" style="11" customWidth="1"/>
  </cols>
  <sheetData>
    <row r="1" spans="5:11" ht="15.75">
      <c r="E1" s="215" t="s">
        <v>503</v>
      </c>
      <c r="F1" s="215"/>
      <c r="G1" s="215"/>
      <c r="H1" s="215"/>
      <c r="I1" s="215"/>
      <c r="J1" s="215"/>
      <c r="K1" s="215"/>
    </row>
    <row r="2" spans="1:11" ht="18.75">
      <c r="A2" s="14"/>
      <c r="B2" s="185" t="s">
        <v>43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10" ht="32.25" customHeight="1">
      <c r="A3" s="14"/>
      <c r="B3" s="222" t="s">
        <v>504</v>
      </c>
      <c r="C3" s="222"/>
      <c r="D3" s="15"/>
      <c r="E3" s="16"/>
      <c r="F3" s="16"/>
      <c r="G3" s="16"/>
      <c r="H3" s="16"/>
      <c r="I3" s="16"/>
      <c r="J3" s="11"/>
    </row>
    <row r="4" spans="1:11" ht="32.25" customHeight="1">
      <c r="A4" s="206" t="s">
        <v>44</v>
      </c>
      <c r="B4" s="206" t="s">
        <v>45</v>
      </c>
      <c r="C4" s="206" t="s">
        <v>46</v>
      </c>
      <c r="D4" s="208" t="s">
        <v>47</v>
      </c>
      <c r="E4" s="208" t="s">
        <v>48</v>
      </c>
      <c r="F4" s="210" t="s">
        <v>95</v>
      </c>
      <c r="G4" s="211"/>
      <c r="H4" s="212"/>
      <c r="I4" s="213" t="s">
        <v>50</v>
      </c>
      <c r="J4" s="213" t="s">
        <v>99</v>
      </c>
      <c r="K4" s="206" t="s">
        <v>100</v>
      </c>
    </row>
    <row r="5" spans="1:11" s="5" customFormat="1" ht="36" customHeight="1">
      <c r="A5" s="207"/>
      <c r="B5" s="207"/>
      <c r="C5" s="207"/>
      <c r="D5" s="209"/>
      <c r="E5" s="209"/>
      <c r="F5" s="103" t="s">
        <v>96</v>
      </c>
      <c r="G5" s="103" t="s">
        <v>97</v>
      </c>
      <c r="H5" s="103" t="s">
        <v>98</v>
      </c>
      <c r="I5" s="214"/>
      <c r="J5" s="214"/>
      <c r="K5" s="207"/>
    </row>
    <row r="6" spans="1:11" s="5" customFormat="1" ht="15.75" customHeight="1">
      <c r="A6" s="27">
        <v>1</v>
      </c>
      <c r="B6" s="28">
        <v>2</v>
      </c>
      <c r="C6" s="27">
        <v>3</v>
      </c>
      <c r="D6" s="28">
        <v>4</v>
      </c>
      <c r="E6" s="28">
        <v>5</v>
      </c>
      <c r="F6" s="27">
        <v>6</v>
      </c>
      <c r="G6" s="28">
        <v>7</v>
      </c>
      <c r="H6" s="28">
        <v>8</v>
      </c>
      <c r="I6" s="28">
        <v>9</v>
      </c>
      <c r="J6" s="28">
        <v>10</v>
      </c>
      <c r="K6" s="27">
        <v>11</v>
      </c>
    </row>
    <row r="7" spans="1:11" s="6" customFormat="1" ht="35.25" customHeight="1">
      <c r="A7" s="223" t="s">
        <v>41</v>
      </c>
      <c r="B7" s="224"/>
      <c r="C7" s="224"/>
      <c r="D7" s="225"/>
      <c r="E7" s="105"/>
      <c r="F7" s="105"/>
      <c r="G7" s="105"/>
      <c r="H7" s="100"/>
      <c r="I7" s="106"/>
      <c r="J7" s="106"/>
      <c r="K7" s="107"/>
    </row>
    <row r="8" spans="1:11" s="13" customFormat="1" ht="15.75">
      <c r="A8" s="103">
        <v>1</v>
      </c>
      <c r="B8" s="108" t="s">
        <v>247</v>
      </c>
      <c r="C8" s="108" t="s">
        <v>248</v>
      </c>
      <c r="D8" s="104" t="s">
        <v>3</v>
      </c>
      <c r="E8" s="105"/>
      <c r="F8" s="105"/>
      <c r="G8" s="105"/>
      <c r="H8" s="103">
        <v>6</v>
      </c>
      <c r="I8" s="106">
        <f>E8*H8</f>
        <v>0</v>
      </c>
      <c r="J8" s="106">
        <f>I8*1.23</f>
        <v>0</v>
      </c>
      <c r="K8" s="107"/>
    </row>
    <row r="9" spans="1:11" s="13" customFormat="1" ht="15.75">
      <c r="A9" s="103">
        <v>2</v>
      </c>
      <c r="B9" s="108" t="s">
        <v>249</v>
      </c>
      <c r="C9" s="109" t="s">
        <v>250</v>
      </c>
      <c r="D9" s="104" t="s">
        <v>3</v>
      </c>
      <c r="E9" s="105"/>
      <c r="F9" s="105"/>
      <c r="G9" s="105"/>
      <c r="H9" s="103">
        <v>10</v>
      </c>
      <c r="I9" s="106">
        <f aca="true" t="shared" si="0" ref="I9:I72">E9*H9</f>
        <v>0</v>
      </c>
      <c r="J9" s="106">
        <f aca="true" t="shared" si="1" ref="J9:J72">I9*1.23</f>
        <v>0</v>
      </c>
      <c r="K9" s="107"/>
    </row>
    <row r="10" spans="1:11" s="4" customFormat="1" ht="15.75">
      <c r="A10" s="103">
        <v>3</v>
      </c>
      <c r="B10" s="110" t="s">
        <v>251</v>
      </c>
      <c r="C10" s="109" t="s">
        <v>252</v>
      </c>
      <c r="D10" s="104" t="s">
        <v>3</v>
      </c>
      <c r="E10" s="105"/>
      <c r="F10" s="105"/>
      <c r="G10" s="105"/>
      <c r="H10" s="103">
        <v>30</v>
      </c>
      <c r="I10" s="106">
        <f t="shared" si="0"/>
        <v>0</v>
      </c>
      <c r="J10" s="106">
        <f t="shared" si="1"/>
        <v>0</v>
      </c>
      <c r="K10" s="107"/>
    </row>
    <row r="11" spans="1:11" s="4" customFormat="1" ht="15.75">
      <c r="A11" s="103">
        <v>4</v>
      </c>
      <c r="B11" s="109" t="s">
        <v>253</v>
      </c>
      <c r="C11" s="109" t="s">
        <v>254</v>
      </c>
      <c r="D11" s="104" t="s">
        <v>3</v>
      </c>
      <c r="E11" s="105"/>
      <c r="F11" s="105"/>
      <c r="G11" s="105"/>
      <c r="H11" s="103">
        <v>20</v>
      </c>
      <c r="I11" s="106">
        <f t="shared" si="0"/>
        <v>0</v>
      </c>
      <c r="J11" s="106">
        <f t="shared" si="1"/>
        <v>0</v>
      </c>
      <c r="K11" s="107"/>
    </row>
    <row r="12" spans="1:11" s="13" customFormat="1" ht="15.75">
      <c r="A12" s="103">
        <v>5</v>
      </c>
      <c r="B12" s="111" t="s">
        <v>255</v>
      </c>
      <c r="C12" s="111" t="s">
        <v>256</v>
      </c>
      <c r="D12" s="104" t="s">
        <v>3</v>
      </c>
      <c r="E12" s="105"/>
      <c r="F12" s="105"/>
      <c r="G12" s="105"/>
      <c r="H12" s="103">
        <v>10</v>
      </c>
      <c r="I12" s="106">
        <f t="shared" si="0"/>
        <v>0</v>
      </c>
      <c r="J12" s="106">
        <f t="shared" si="1"/>
        <v>0</v>
      </c>
      <c r="K12" s="107"/>
    </row>
    <row r="13" spans="1:11" s="13" customFormat="1" ht="15.75">
      <c r="A13" s="103">
        <v>6</v>
      </c>
      <c r="B13" s="108" t="s">
        <v>257</v>
      </c>
      <c r="C13" s="108" t="s">
        <v>258</v>
      </c>
      <c r="D13" s="104" t="s">
        <v>3</v>
      </c>
      <c r="E13" s="105"/>
      <c r="F13" s="105"/>
      <c r="G13" s="105"/>
      <c r="H13" s="103">
        <v>10</v>
      </c>
      <c r="I13" s="106">
        <f t="shared" si="0"/>
        <v>0</v>
      </c>
      <c r="J13" s="106">
        <f t="shared" si="1"/>
        <v>0</v>
      </c>
      <c r="K13" s="107"/>
    </row>
    <row r="14" spans="1:11" s="13" customFormat="1" ht="15.75">
      <c r="A14" s="103">
        <v>7</v>
      </c>
      <c r="B14" s="108" t="s">
        <v>259</v>
      </c>
      <c r="C14" s="108" t="s">
        <v>260</v>
      </c>
      <c r="D14" s="104" t="s">
        <v>3</v>
      </c>
      <c r="E14" s="105"/>
      <c r="F14" s="105"/>
      <c r="G14" s="105"/>
      <c r="H14" s="103">
        <v>10</v>
      </c>
      <c r="I14" s="106">
        <f t="shared" si="0"/>
        <v>0</v>
      </c>
      <c r="J14" s="106">
        <f t="shared" si="1"/>
        <v>0</v>
      </c>
      <c r="K14" s="107"/>
    </row>
    <row r="15" spans="1:11" s="4" customFormat="1" ht="15.75">
      <c r="A15" s="103">
        <v>8</v>
      </c>
      <c r="B15" s="108" t="s">
        <v>257</v>
      </c>
      <c r="C15" s="108" t="s">
        <v>261</v>
      </c>
      <c r="D15" s="104" t="s">
        <v>3</v>
      </c>
      <c r="E15" s="105"/>
      <c r="F15" s="105"/>
      <c r="G15" s="105"/>
      <c r="H15" s="103">
        <v>10</v>
      </c>
      <c r="I15" s="106">
        <f t="shared" si="0"/>
        <v>0</v>
      </c>
      <c r="J15" s="106">
        <f t="shared" si="1"/>
        <v>0</v>
      </c>
      <c r="K15" s="107"/>
    </row>
    <row r="16" spans="1:11" s="4" customFormat="1" ht="15.75">
      <c r="A16" s="103">
        <v>9</v>
      </c>
      <c r="B16" s="108" t="s">
        <v>262</v>
      </c>
      <c r="C16" s="108" t="s">
        <v>263</v>
      </c>
      <c r="D16" s="104" t="s">
        <v>3</v>
      </c>
      <c r="E16" s="105"/>
      <c r="F16" s="105"/>
      <c r="G16" s="105"/>
      <c r="H16" s="103">
        <v>10</v>
      </c>
      <c r="I16" s="106">
        <f t="shared" si="0"/>
        <v>0</v>
      </c>
      <c r="J16" s="106">
        <f t="shared" si="1"/>
        <v>0</v>
      </c>
      <c r="K16" s="107"/>
    </row>
    <row r="17" spans="1:11" s="4" customFormat="1" ht="15.75">
      <c r="A17" s="103">
        <v>10</v>
      </c>
      <c r="B17" s="109" t="s">
        <v>264</v>
      </c>
      <c r="C17" s="108" t="s">
        <v>265</v>
      </c>
      <c r="D17" s="104" t="s">
        <v>3</v>
      </c>
      <c r="E17" s="105"/>
      <c r="F17" s="105"/>
      <c r="G17" s="105"/>
      <c r="H17" s="103">
        <v>10</v>
      </c>
      <c r="I17" s="106">
        <f t="shared" si="0"/>
        <v>0</v>
      </c>
      <c r="J17" s="106">
        <f t="shared" si="1"/>
        <v>0</v>
      </c>
      <c r="K17" s="107"/>
    </row>
    <row r="18" spans="1:11" s="13" customFormat="1" ht="15.75">
      <c r="A18" s="103">
        <v>11</v>
      </c>
      <c r="B18" s="108" t="s">
        <v>115</v>
      </c>
      <c r="C18" s="108" t="s">
        <v>116</v>
      </c>
      <c r="D18" s="104" t="s">
        <v>3</v>
      </c>
      <c r="E18" s="105"/>
      <c r="F18" s="105"/>
      <c r="G18" s="105"/>
      <c r="H18" s="103">
        <v>4</v>
      </c>
      <c r="I18" s="106">
        <f t="shared" si="0"/>
        <v>0</v>
      </c>
      <c r="J18" s="106">
        <f t="shared" si="1"/>
        <v>0</v>
      </c>
      <c r="K18" s="107"/>
    </row>
    <row r="19" spans="1:11" s="13" customFormat="1" ht="15.75">
      <c r="A19" s="103">
        <v>12</v>
      </c>
      <c r="B19" s="108" t="s">
        <v>117</v>
      </c>
      <c r="C19" s="108" t="s">
        <v>118</v>
      </c>
      <c r="D19" s="104" t="s">
        <v>3</v>
      </c>
      <c r="E19" s="105"/>
      <c r="F19" s="105"/>
      <c r="G19" s="105"/>
      <c r="H19" s="103">
        <v>4</v>
      </c>
      <c r="I19" s="106">
        <f t="shared" si="0"/>
        <v>0</v>
      </c>
      <c r="J19" s="106">
        <f t="shared" si="1"/>
        <v>0</v>
      </c>
      <c r="K19" s="107"/>
    </row>
    <row r="20" spans="1:11" s="13" customFormat="1" ht="15.75">
      <c r="A20" s="103">
        <v>13</v>
      </c>
      <c r="B20" s="108" t="s">
        <v>266</v>
      </c>
      <c r="C20" s="108" t="s">
        <v>267</v>
      </c>
      <c r="D20" s="104" t="s">
        <v>3</v>
      </c>
      <c r="E20" s="105"/>
      <c r="F20" s="105"/>
      <c r="G20" s="105"/>
      <c r="H20" s="103">
        <v>4</v>
      </c>
      <c r="I20" s="106">
        <f t="shared" si="0"/>
        <v>0</v>
      </c>
      <c r="J20" s="106">
        <f t="shared" si="1"/>
        <v>0</v>
      </c>
      <c r="K20" s="107"/>
    </row>
    <row r="21" spans="1:11" s="13" customFormat="1" ht="15.75">
      <c r="A21" s="103">
        <v>14</v>
      </c>
      <c r="B21" s="108" t="s">
        <v>268</v>
      </c>
      <c r="C21" s="108" t="s">
        <v>269</v>
      </c>
      <c r="D21" s="104" t="s">
        <v>3</v>
      </c>
      <c r="E21" s="105"/>
      <c r="F21" s="105"/>
      <c r="G21" s="105"/>
      <c r="H21" s="103">
        <v>6</v>
      </c>
      <c r="I21" s="106">
        <f t="shared" si="0"/>
        <v>0</v>
      </c>
      <c r="J21" s="106">
        <f t="shared" si="1"/>
        <v>0</v>
      </c>
      <c r="K21" s="107"/>
    </row>
    <row r="22" spans="1:11" s="13" customFormat="1" ht="15.75">
      <c r="A22" s="103">
        <v>15</v>
      </c>
      <c r="B22" s="110" t="s">
        <v>270</v>
      </c>
      <c r="C22" s="109" t="s">
        <v>271</v>
      </c>
      <c r="D22" s="104" t="s">
        <v>3</v>
      </c>
      <c r="E22" s="105"/>
      <c r="F22" s="105"/>
      <c r="G22" s="105"/>
      <c r="H22" s="103">
        <v>4</v>
      </c>
      <c r="I22" s="106">
        <f t="shared" si="0"/>
        <v>0</v>
      </c>
      <c r="J22" s="106">
        <f t="shared" si="1"/>
        <v>0</v>
      </c>
      <c r="K22" s="107"/>
    </row>
    <row r="23" spans="1:11" s="13" customFormat="1" ht="15.75">
      <c r="A23" s="103">
        <v>16</v>
      </c>
      <c r="B23" s="108" t="s">
        <v>272</v>
      </c>
      <c r="C23" s="108" t="s">
        <v>273</v>
      </c>
      <c r="D23" s="104" t="s">
        <v>3</v>
      </c>
      <c r="E23" s="105"/>
      <c r="F23" s="105"/>
      <c r="G23" s="105"/>
      <c r="H23" s="103">
        <v>2</v>
      </c>
      <c r="I23" s="106">
        <f t="shared" si="0"/>
        <v>0</v>
      </c>
      <c r="J23" s="106">
        <f t="shared" si="1"/>
        <v>0</v>
      </c>
      <c r="K23" s="107"/>
    </row>
    <row r="24" spans="1:11" s="4" customFormat="1" ht="15.75">
      <c r="A24" s="103">
        <v>17</v>
      </c>
      <c r="B24" s="108" t="s">
        <v>274</v>
      </c>
      <c r="C24" s="108" t="s">
        <v>275</v>
      </c>
      <c r="D24" s="104" t="s">
        <v>3</v>
      </c>
      <c r="E24" s="105"/>
      <c r="F24" s="105"/>
      <c r="G24" s="105"/>
      <c r="H24" s="103">
        <v>6</v>
      </c>
      <c r="I24" s="106">
        <f t="shared" si="0"/>
        <v>0</v>
      </c>
      <c r="J24" s="106">
        <f t="shared" si="1"/>
        <v>0</v>
      </c>
      <c r="K24" s="107"/>
    </row>
    <row r="25" spans="1:11" s="4" customFormat="1" ht="15.75">
      <c r="A25" s="103">
        <v>18</v>
      </c>
      <c r="B25" s="112" t="s">
        <v>276</v>
      </c>
      <c r="C25" s="112" t="s">
        <v>277</v>
      </c>
      <c r="D25" s="104" t="s">
        <v>3</v>
      </c>
      <c r="E25" s="105"/>
      <c r="F25" s="105"/>
      <c r="G25" s="105"/>
      <c r="H25" s="103">
        <v>6</v>
      </c>
      <c r="I25" s="106">
        <f t="shared" si="0"/>
        <v>0</v>
      </c>
      <c r="J25" s="106">
        <f t="shared" si="1"/>
        <v>0</v>
      </c>
      <c r="K25" s="107"/>
    </row>
    <row r="26" spans="1:11" s="13" customFormat="1" ht="15.75">
      <c r="A26" s="103">
        <v>19</v>
      </c>
      <c r="B26" s="108" t="s">
        <v>278</v>
      </c>
      <c r="C26" s="108" t="s">
        <v>279</v>
      </c>
      <c r="D26" s="104" t="s">
        <v>3</v>
      </c>
      <c r="E26" s="105"/>
      <c r="F26" s="105"/>
      <c r="G26" s="105"/>
      <c r="H26" s="103">
        <v>5</v>
      </c>
      <c r="I26" s="106">
        <f t="shared" si="0"/>
        <v>0</v>
      </c>
      <c r="J26" s="106">
        <f t="shared" si="1"/>
        <v>0</v>
      </c>
      <c r="K26" s="107"/>
    </row>
    <row r="27" spans="1:11" s="13" customFormat="1" ht="15.75">
      <c r="A27" s="103">
        <v>20</v>
      </c>
      <c r="B27" s="108" t="s">
        <v>280</v>
      </c>
      <c r="C27" s="108" t="s">
        <v>281</v>
      </c>
      <c r="D27" s="104" t="s">
        <v>3</v>
      </c>
      <c r="E27" s="105"/>
      <c r="F27" s="105"/>
      <c r="G27" s="105"/>
      <c r="H27" s="103">
        <v>4</v>
      </c>
      <c r="I27" s="106">
        <f t="shared" si="0"/>
        <v>0</v>
      </c>
      <c r="J27" s="106">
        <f t="shared" si="1"/>
        <v>0</v>
      </c>
      <c r="K27" s="107"/>
    </row>
    <row r="28" spans="1:11" s="4" customFormat="1" ht="15.75">
      <c r="A28" s="103">
        <v>21</v>
      </c>
      <c r="B28" s="108" t="s">
        <v>282</v>
      </c>
      <c r="C28" s="108" t="s">
        <v>283</v>
      </c>
      <c r="D28" s="104" t="s">
        <v>3</v>
      </c>
      <c r="E28" s="105"/>
      <c r="F28" s="105"/>
      <c r="G28" s="105"/>
      <c r="H28" s="103">
        <v>20</v>
      </c>
      <c r="I28" s="106">
        <f t="shared" si="0"/>
        <v>0</v>
      </c>
      <c r="J28" s="106">
        <f t="shared" si="1"/>
        <v>0</v>
      </c>
      <c r="K28" s="107"/>
    </row>
    <row r="29" spans="1:11" s="4" customFormat="1" ht="15.75">
      <c r="A29" s="103">
        <v>22</v>
      </c>
      <c r="B29" s="108" t="s">
        <v>284</v>
      </c>
      <c r="C29" s="108" t="s">
        <v>285</v>
      </c>
      <c r="D29" s="104" t="s">
        <v>3</v>
      </c>
      <c r="E29" s="105"/>
      <c r="F29" s="105"/>
      <c r="G29" s="105"/>
      <c r="H29" s="103">
        <v>4</v>
      </c>
      <c r="I29" s="106">
        <f t="shared" si="0"/>
        <v>0</v>
      </c>
      <c r="J29" s="106">
        <f t="shared" si="1"/>
        <v>0</v>
      </c>
      <c r="K29" s="107"/>
    </row>
    <row r="30" spans="1:11" s="13" customFormat="1" ht="15.75">
      <c r="A30" s="103">
        <v>23</v>
      </c>
      <c r="B30" s="112" t="s">
        <v>286</v>
      </c>
      <c r="C30" s="112" t="s">
        <v>287</v>
      </c>
      <c r="D30" s="104" t="s">
        <v>3</v>
      </c>
      <c r="E30" s="105"/>
      <c r="F30" s="105"/>
      <c r="G30" s="105"/>
      <c r="H30" s="103">
        <v>20</v>
      </c>
      <c r="I30" s="106">
        <f t="shared" si="0"/>
        <v>0</v>
      </c>
      <c r="J30" s="106">
        <f t="shared" si="1"/>
        <v>0</v>
      </c>
      <c r="K30" s="107"/>
    </row>
    <row r="31" spans="1:11" s="4" customFormat="1" ht="15.75">
      <c r="A31" s="103">
        <v>24</v>
      </c>
      <c r="B31" s="108" t="s">
        <v>288</v>
      </c>
      <c r="C31" s="108" t="s">
        <v>289</v>
      </c>
      <c r="D31" s="104" t="s">
        <v>3</v>
      </c>
      <c r="E31" s="105"/>
      <c r="F31" s="105"/>
      <c r="G31" s="105"/>
      <c r="H31" s="103">
        <v>8</v>
      </c>
      <c r="I31" s="106">
        <f t="shared" si="0"/>
        <v>0</v>
      </c>
      <c r="J31" s="106">
        <f t="shared" si="1"/>
        <v>0</v>
      </c>
      <c r="K31" s="107"/>
    </row>
    <row r="32" spans="1:11" s="4" customFormat="1" ht="15.75">
      <c r="A32" s="103">
        <v>25</v>
      </c>
      <c r="B32" s="108" t="s">
        <v>290</v>
      </c>
      <c r="C32" s="108" t="s">
        <v>291</v>
      </c>
      <c r="D32" s="104" t="s">
        <v>3</v>
      </c>
      <c r="E32" s="105"/>
      <c r="F32" s="105"/>
      <c r="G32" s="105"/>
      <c r="H32" s="103">
        <v>3</v>
      </c>
      <c r="I32" s="106">
        <f t="shared" si="0"/>
        <v>0</v>
      </c>
      <c r="J32" s="106">
        <f t="shared" si="1"/>
        <v>0</v>
      </c>
      <c r="K32" s="107"/>
    </row>
    <row r="33" spans="1:11" s="4" customFormat="1" ht="15.75">
      <c r="A33" s="103">
        <v>26</v>
      </c>
      <c r="B33" s="108" t="s">
        <v>292</v>
      </c>
      <c r="C33" s="108" t="s">
        <v>293</v>
      </c>
      <c r="D33" s="104" t="s">
        <v>3</v>
      </c>
      <c r="E33" s="105"/>
      <c r="F33" s="105"/>
      <c r="G33" s="105"/>
      <c r="H33" s="103">
        <v>6</v>
      </c>
      <c r="I33" s="106">
        <f t="shared" si="0"/>
        <v>0</v>
      </c>
      <c r="J33" s="106">
        <f t="shared" si="1"/>
        <v>0</v>
      </c>
      <c r="K33" s="107"/>
    </row>
    <row r="34" spans="1:11" s="4" customFormat="1" ht="15.75">
      <c r="A34" s="103">
        <v>27</v>
      </c>
      <c r="B34" s="108" t="s">
        <v>294</v>
      </c>
      <c r="C34" s="108" t="s">
        <v>295</v>
      </c>
      <c r="D34" s="104" t="s">
        <v>3</v>
      </c>
      <c r="E34" s="105"/>
      <c r="F34" s="105"/>
      <c r="G34" s="105"/>
      <c r="H34" s="103">
        <v>4</v>
      </c>
      <c r="I34" s="106">
        <f t="shared" si="0"/>
        <v>0</v>
      </c>
      <c r="J34" s="106">
        <f t="shared" si="1"/>
        <v>0</v>
      </c>
      <c r="K34" s="107"/>
    </row>
    <row r="35" spans="1:11" s="4" customFormat="1" ht="15.75">
      <c r="A35" s="103">
        <v>28</v>
      </c>
      <c r="B35" s="108" t="s">
        <v>296</v>
      </c>
      <c r="C35" s="108" t="s">
        <v>297</v>
      </c>
      <c r="D35" s="104" t="s">
        <v>3</v>
      </c>
      <c r="E35" s="105"/>
      <c r="F35" s="105"/>
      <c r="G35" s="105"/>
      <c r="H35" s="103">
        <v>2</v>
      </c>
      <c r="I35" s="106">
        <f t="shared" si="0"/>
        <v>0</v>
      </c>
      <c r="J35" s="106">
        <f t="shared" si="1"/>
        <v>0</v>
      </c>
      <c r="K35" s="107"/>
    </row>
    <row r="36" spans="1:11" s="4" customFormat="1" ht="15.75">
      <c r="A36" s="103">
        <v>29</v>
      </c>
      <c r="B36" s="108" t="s">
        <v>288</v>
      </c>
      <c r="C36" s="108" t="s">
        <v>289</v>
      </c>
      <c r="D36" s="104" t="s">
        <v>3</v>
      </c>
      <c r="E36" s="105"/>
      <c r="F36" s="105"/>
      <c r="G36" s="105"/>
      <c r="H36" s="103">
        <v>4</v>
      </c>
      <c r="I36" s="106">
        <f t="shared" si="0"/>
        <v>0</v>
      </c>
      <c r="J36" s="106">
        <f t="shared" si="1"/>
        <v>0</v>
      </c>
      <c r="K36" s="107"/>
    </row>
    <row r="37" spans="1:11" s="4" customFormat="1" ht="15.75">
      <c r="A37" s="103">
        <v>30</v>
      </c>
      <c r="B37" s="112" t="s">
        <v>103</v>
      </c>
      <c r="C37" s="112" t="s">
        <v>104</v>
      </c>
      <c r="D37" s="104" t="s">
        <v>3</v>
      </c>
      <c r="E37" s="105"/>
      <c r="F37" s="105"/>
      <c r="G37" s="105"/>
      <c r="H37" s="103">
        <v>10</v>
      </c>
      <c r="I37" s="106">
        <f t="shared" si="0"/>
        <v>0</v>
      </c>
      <c r="J37" s="106">
        <f t="shared" si="1"/>
        <v>0</v>
      </c>
      <c r="K37" s="107"/>
    </row>
    <row r="38" spans="1:11" s="4" customFormat="1" ht="15.75">
      <c r="A38" s="103">
        <v>31</v>
      </c>
      <c r="B38" s="108" t="s">
        <v>298</v>
      </c>
      <c r="C38" s="108" t="s">
        <v>299</v>
      </c>
      <c r="D38" s="104" t="s">
        <v>3</v>
      </c>
      <c r="E38" s="105"/>
      <c r="F38" s="105"/>
      <c r="G38" s="105"/>
      <c r="H38" s="103">
        <v>20</v>
      </c>
      <c r="I38" s="106">
        <f t="shared" si="0"/>
        <v>0</v>
      </c>
      <c r="J38" s="106">
        <f t="shared" si="1"/>
        <v>0</v>
      </c>
      <c r="K38" s="107"/>
    </row>
    <row r="39" spans="1:11" s="4" customFormat="1" ht="15.75">
      <c r="A39" s="103">
        <v>32</v>
      </c>
      <c r="B39" s="108" t="s">
        <v>300</v>
      </c>
      <c r="C39" s="108" t="s">
        <v>301</v>
      </c>
      <c r="D39" s="104" t="s">
        <v>3</v>
      </c>
      <c r="E39" s="105"/>
      <c r="F39" s="105"/>
      <c r="G39" s="105"/>
      <c r="H39" s="103">
        <v>3</v>
      </c>
      <c r="I39" s="106">
        <f t="shared" si="0"/>
        <v>0</v>
      </c>
      <c r="J39" s="106">
        <f t="shared" si="1"/>
        <v>0</v>
      </c>
      <c r="K39" s="107"/>
    </row>
    <row r="40" spans="1:11" s="4" customFormat="1" ht="15.75">
      <c r="A40" s="103">
        <v>33</v>
      </c>
      <c r="B40" s="112" t="s">
        <v>107</v>
      </c>
      <c r="C40" s="112" t="s">
        <v>108</v>
      </c>
      <c r="D40" s="104" t="s">
        <v>3</v>
      </c>
      <c r="E40" s="105"/>
      <c r="F40" s="105"/>
      <c r="G40" s="105"/>
      <c r="H40" s="103">
        <v>3</v>
      </c>
      <c r="I40" s="106">
        <f t="shared" si="0"/>
        <v>0</v>
      </c>
      <c r="J40" s="106">
        <f t="shared" si="1"/>
        <v>0</v>
      </c>
      <c r="K40" s="107"/>
    </row>
    <row r="41" spans="1:11" s="4" customFormat="1" ht="15.75">
      <c r="A41" s="103">
        <v>34</v>
      </c>
      <c r="B41" s="108" t="s">
        <v>302</v>
      </c>
      <c r="C41" s="108" t="s">
        <v>106</v>
      </c>
      <c r="D41" s="104" t="s">
        <v>3</v>
      </c>
      <c r="E41" s="105"/>
      <c r="F41" s="105"/>
      <c r="G41" s="105"/>
      <c r="H41" s="103">
        <v>4</v>
      </c>
      <c r="I41" s="106">
        <f t="shared" si="0"/>
        <v>0</v>
      </c>
      <c r="J41" s="106">
        <f t="shared" si="1"/>
        <v>0</v>
      </c>
      <c r="K41" s="107"/>
    </row>
    <row r="42" spans="1:11" s="4" customFormat="1" ht="15.75">
      <c r="A42" s="103">
        <v>35</v>
      </c>
      <c r="B42" s="108" t="s">
        <v>303</v>
      </c>
      <c r="C42" s="108" t="s">
        <v>304</v>
      </c>
      <c r="D42" s="104" t="s">
        <v>3</v>
      </c>
      <c r="E42" s="105"/>
      <c r="F42" s="105"/>
      <c r="G42" s="105"/>
      <c r="H42" s="103">
        <v>18</v>
      </c>
      <c r="I42" s="106">
        <f t="shared" si="0"/>
        <v>0</v>
      </c>
      <c r="J42" s="106">
        <f t="shared" si="1"/>
        <v>0</v>
      </c>
      <c r="K42" s="107"/>
    </row>
    <row r="43" spans="1:11" s="13" customFormat="1" ht="15.75">
      <c r="A43" s="103">
        <v>36</v>
      </c>
      <c r="B43" s="112" t="s">
        <v>303</v>
      </c>
      <c r="C43" s="112" t="s">
        <v>305</v>
      </c>
      <c r="D43" s="104" t="s">
        <v>3</v>
      </c>
      <c r="E43" s="105"/>
      <c r="F43" s="105"/>
      <c r="G43" s="105"/>
      <c r="H43" s="103">
        <v>6</v>
      </c>
      <c r="I43" s="106">
        <f t="shared" si="0"/>
        <v>0</v>
      </c>
      <c r="J43" s="106">
        <f t="shared" si="1"/>
        <v>0</v>
      </c>
      <c r="K43" s="107"/>
    </row>
    <row r="44" spans="1:11" s="13" customFormat="1" ht="15.75">
      <c r="A44" s="103">
        <v>37</v>
      </c>
      <c r="B44" s="108" t="s">
        <v>306</v>
      </c>
      <c r="C44" s="108" t="s">
        <v>307</v>
      </c>
      <c r="D44" s="104" t="s">
        <v>3</v>
      </c>
      <c r="E44" s="105"/>
      <c r="F44" s="105"/>
      <c r="G44" s="105"/>
      <c r="H44" s="103">
        <v>3</v>
      </c>
      <c r="I44" s="106">
        <f t="shared" si="0"/>
        <v>0</v>
      </c>
      <c r="J44" s="106">
        <f t="shared" si="1"/>
        <v>0</v>
      </c>
      <c r="K44" s="107"/>
    </row>
    <row r="45" spans="1:11" s="13" customFormat="1" ht="15.75">
      <c r="A45" s="103">
        <v>38</v>
      </c>
      <c r="B45" s="108" t="s">
        <v>308</v>
      </c>
      <c r="C45" s="108" t="s">
        <v>309</v>
      </c>
      <c r="D45" s="104" t="s">
        <v>3</v>
      </c>
      <c r="E45" s="105"/>
      <c r="F45" s="105"/>
      <c r="G45" s="105"/>
      <c r="H45" s="103">
        <v>3</v>
      </c>
      <c r="I45" s="106">
        <f t="shared" si="0"/>
        <v>0</v>
      </c>
      <c r="J45" s="106">
        <f t="shared" si="1"/>
        <v>0</v>
      </c>
      <c r="K45" s="107"/>
    </row>
    <row r="46" spans="1:11" s="13" customFormat="1" ht="15.75">
      <c r="A46" s="103">
        <v>39</v>
      </c>
      <c r="B46" s="108" t="s">
        <v>310</v>
      </c>
      <c r="C46" s="108" t="s">
        <v>311</v>
      </c>
      <c r="D46" s="104" t="s">
        <v>3</v>
      </c>
      <c r="E46" s="105"/>
      <c r="F46" s="105"/>
      <c r="G46" s="105"/>
      <c r="H46" s="103">
        <v>4</v>
      </c>
      <c r="I46" s="106">
        <f t="shared" si="0"/>
        <v>0</v>
      </c>
      <c r="J46" s="106">
        <f t="shared" si="1"/>
        <v>0</v>
      </c>
      <c r="K46" s="107"/>
    </row>
    <row r="47" spans="1:11" s="13" customFormat="1" ht="15.75">
      <c r="A47" s="103">
        <v>40</v>
      </c>
      <c r="B47" s="108" t="s">
        <v>312</v>
      </c>
      <c r="C47" s="108" t="s">
        <v>313</v>
      </c>
      <c r="D47" s="104" t="s">
        <v>3</v>
      </c>
      <c r="E47" s="105"/>
      <c r="F47" s="105"/>
      <c r="G47" s="105"/>
      <c r="H47" s="103">
        <v>6</v>
      </c>
      <c r="I47" s="106">
        <f t="shared" si="0"/>
        <v>0</v>
      </c>
      <c r="J47" s="106">
        <f t="shared" si="1"/>
        <v>0</v>
      </c>
      <c r="K47" s="107"/>
    </row>
    <row r="48" spans="1:11" s="4" customFormat="1" ht="15.75">
      <c r="A48" s="103">
        <v>41</v>
      </c>
      <c r="B48" s="108" t="s">
        <v>314</v>
      </c>
      <c r="C48" s="108" t="s">
        <v>315</v>
      </c>
      <c r="D48" s="104" t="s">
        <v>3</v>
      </c>
      <c r="E48" s="105"/>
      <c r="F48" s="105"/>
      <c r="G48" s="105"/>
      <c r="H48" s="103">
        <v>5</v>
      </c>
      <c r="I48" s="106">
        <f t="shared" si="0"/>
        <v>0</v>
      </c>
      <c r="J48" s="106">
        <f t="shared" si="1"/>
        <v>0</v>
      </c>
      <c r="K48" s="107"/>
    </row>
    <row r="49" spans="1:11" s="4" customFormat="1" ht="15.75">
      <c r="A49" s="103">
        <v>42</v>
      </c>
      <c r="B49" s="108" t="s">
        <v>316</v>
      </c>
      <c r="C49" s="108" t="s">
        <v>317</v>
      </c>
      <c r="D49" s="104" t="s">
        <v>3</v>
      </c>
      <c r="E49" s="105"/>
      <c r="F49" s="105"/>
      <c r="G49" s="105"/>
      <c r="H49" s="103">
        <v>5</v>
      </c>
      <c r="I49" s="106">
        <f t="shared" si="0"/>
        <v>0</v>
      </c>
      <c r="J49" s="106">
        <f t="shared" si="1"/>
        <v>0</v>
      </c>
      <c r="K49" s="107"/>
    </row>
    <row r="50" spans="1:11" s="4" customFormat="1" ht="15.75">
      <c r="A50" s="103">
        <v>43</v>
      </c>
      <c r="B50" s="112" t="s">
        <v>318</v>
      </c>
      <c r="C50" s="112" t="s">
        <v>319</v>
      </c>
      <c r="D50" s="104" t="s">
        <v>3</v>
      </c>
      <c r="E50" s="105"/>
      <c r="F50" s="105"/>
      <c r="G50" s="105"/>
      <c r="H50" s="103">
        <v>5</v>
      </c>
      <c r="I50" s="106">
        <f t="shared" si="0"/>
        <v>0</v>
      </c>
      <c r="J50" s="106">
        <f t="shared" si="1"/>
        <v>0</v>
      </c>
      <c r="K50" s="107"/>
    </row>
    <row r="51" spans="1:11" s="13" customFormat="1" ht="31.5">
      <c r="A51" s="103">
        <v>44</v>
      </c>
      <c r="B51" s="108" t="s">
        <v>450</v>
      </c>
      <c r="C51" s="108" t="s">
        <v>320</v>
      </c>
      <c r="D51" s="104" t="s">
        <v>3</v>
      </c>
      <c r="E51" s="105"/>
      <c r="F51" s="105"/>
      <c r="G51" s="105"/>
      <c r="H51" s="103">
        <v>2</v>
      </c>
      <c r="I51" s="106">
        <f t="shared" si="0"/>
        <v>0</v>
      </c>
      <c r="J51" s="106">
        <f t="shared" si="1"/>
        <v>0</v>
      </c>
      <c r="K51" s="107"/>
    </row>
    <row r="52" spans="1:11" s="13" customFormat="1" ht="31.5">
      <c r="A52" s="103">
        <v>45</v>
      </c>
      <c r="B52" s="108" t="s">
        <v>451</v>
      </c>
      <c r="C52" s="108" t="s">
        <v>321</v>
      </c>
      <c r="D52" s="104" t="s">
        <v>3</v>
      </c>
      <c r="E52" s="105"/>
      <c r="F52" s="105"/>
      <c r="G52" s="105"/>
      <c r="H52" s="103">
        <v>4</v>
      </c>
      <c r="I52" s="106">
        <f t="shared" si="0"/>
        <v>0</v>
      </c>
      <c r="J52" s="106">
        <f t="shared" si="1"/>
        <v>0</v>
      </c>
      <c r="K52" s="107"/>
    </row>
    <row r="53" spans="1:11" s="4" customFormat="1" ht="31.5">
      <c r="A53" s="103">
        <v>46</v>
      </c>
      <c r="B53" s="108" t="s">
        <v>452</v>
      </c>
      <c r="C53" s="108" t="s">
        <v>322</v>
      </c>
      <c r="D53" s="104" t="s">
        <v>3</v>
      </c>
      <c r="E53" s="105"/>
      <c r="F53" s="105"/>
      <c r="G53" s="105"/>
      <c r="H53" s="103">
        <v>4</v>
      </c>
      <c r="I53" s="106">
        <f t="shared" si="0"/>
        <v>0</v>
      </c>
      <c r="J53" s="106">
        <f t="shared" si="1"/>
        <v>0</v>
      </c>
      <c r="K53" s="107"/>
    </row>
    <row r="54" spans="1:11" s="4" customFormat="1" ht="31.5">
      <c r="A54" s="103">
        <v>47</v>
      </c>
      <c r="B54" s="108" t="s">
        <v>453</v>
      </c>
      <c r="C54" s="108" t="s">
        <v>323</v>
      </c>
      <c r="D54" s="104" t="s">
        <v>3</v>
      </c>
      <c r="E54" s="105"/>
      <c r="F54" s="105"/>
      <c r="G54" s="105"/>
      <c r="H54" s="103">
        <v>4</v>
      </c>
      <c r="I54" s="106">
        <f t="shared" si="0"/>
        <v>0</v>
      </c>
      <c r="J54" s="106">
        <f t="shared" si="1"/>
        <v>0</v>
      </c>
      <c r="K54" s="107"/>
    </row>
    <row r="55" spans="1:11" s="4" customFormat="1" ht="31.5">
      <c r="A55" s="103">
        <v>48</v>
      </c>
      <c r="B55" s="112" t="s">
        <v>454</v>
      </c>
      <c r="C55" s="112" t="s">
        <v>324</v>
      </c>
      <c r="D55" s="104" t="s">
        <v>3</v>
      </c>
      <c r="E55" s="105"/>
      <c r="F55" s="105"/>
      <c r="G55" s="105"/>
      <c r="H55" s="103">
        <v>3</v>
      </c>
      <c r="I55" s="106">
        <f t="shared" si="0"/>
        <v>0</v>
      </c>
      <c r="J55" s="106">
        <f t="shared" si="1"/>
        <v>0</v>
      </c>
      <c r="K55" s="107"/>
    </row>
    <row r="56" spans="1:11" s="4" customFormat="1" ht="15.75">
      <c r="A56" s="103">
        <v>49</v>
      </c>
      <c r="B56" s="108" t="s">
        <v>325</v>
      </c>
      <c r="C56" s="108" t="s">
        <v>326</v>
      </c>
      <c r="D56" s="104" t="s">
        <v>3</v>
      </c>
      <c r="E56" s="105"/>
      <c r="F56" s="105"/>
      <c r="G56" s="105"/>
      <c r="H56" s="103">
        <v>2</v>
      </c>
      <c r="I56" s="106">
        <f t="shared" si="0"/>
        <v>0</v>
      </c>
      <c r="J56" s="106">
        <f t="shared" si="1"/>
        <v>0</v>
      </c>
      <c r="K56" s="107"/>
    </row>
    <row r="57" spans="1:11" s="4" customFormat="1" ht="15.75">
      <c r="A57" s="103">
        <v>50</v>
      </c>
      <c r="B57" s="108" t="s">
        <v>327</v>
      </c>
      <c r="C57" s="108" t="s">
        <v>328</v>
      </c>
      <c r="D57" s="104" t="s">
        <v>3</v>
      </c>
      <c r="E57" s="105"/>
      <c r="F57" s="105"/>
      <c r="G57" s="105"/>
      <c r="H57" s="103">
        <v>10</v>
      </c>
      <c r="I57" s="106">
        <f t="shared" si="0"/>
        <v>0</v>
      </c>
      <c r="J57" s="106">
        <f t="shared" si="1"/>
        <v>0</v>
      </c>
      <c r="K57" s="107"/>
    </row>
    <row r="58" spans="1:11" s="4" customFormat="1" ht="50.25" customHeight="1">
      <c r="A58" s="103">
        <v>51</v>
      </c>
      <c r="B58" s="108" t="s">
        <v>329</v>
      </c>
      <c r="C58" s="108" t="s">
        <v>330</v>
      </c>
      <c r="D58" s="104" t="s">
        <v>3</v>
      </c>
      <c r="E58" s="105"/>
      <c r="F58" s="105"/>
      <c r="G58" s="105"/>
      <c r="H58" s="103">
        <v>2</v>
      </c>
      <c r="I58" s="106">
        <f t="shared" si="0"/>
        <v>0</v>
      </c>
      <c r="J58" s="106">
        <f t="shared" si="1"/>
        <v>0</v>
      </c>
      <c r="K58" s="107"/>
    </row>
    <row r="59" spans="1:11" s="5" customFormat="1" ht="21" customHeight="1">
      <c r="A59" s="103">
        <v>52</v>
      </c>
      <c r="B59" s="108" t="s">
        <v>331</v>
      </c>
      <c r="C59" s="108" t="s">
        <v>332</v>
      </c>
      <c r="D59" s="104" t="s">
        <v>3</v>
      </c>
      <c r="E59" s="105"/>
      <c r="F59" s="105"/>
      <c r="G59" s="105"/>
      <c r="H59" s="103">
        <v>2</v>
      </c>
      <c r="I59" s="106">
        <f t="shared" si="0"/>
        <v>0</v>
      </c>
      <c r="J59" s="106">
        <f t="shared" si="1"/>
        <v>0</v>
      </c>
      <c r="K59" s="107"/>
    </row>
    <row r="60" spans="1:11" s="5" customFormat="1" ht="19.5" customHeight="1">
      <c r="A60" s="103">
        <v>53</v>
      </c>
      <c r="B60" s="108" t="s">
        <v>333</v>
      </c>
      <c r="C60" s="108" t="s">
        <v>334</v>
      </c>
      <c r="D60" s="104" t="s">
        <v>3</v>
      </c>
      <c r="E60" s="105"/>
      <c r="F60" s="105"/>
      <c r="G60" s="105"/>
      <c r="H60" s="103">
        <v>4</v>
      </c>
      <c r="I60" s="106">
        <f t="shared" si="0"/>
        <v>0</v>
      </c>
      <c r="J60" s="106">
        <f t="shared" si="1"/>
        <v>0</v>
      </c>
      <c r="K60" s="107"/>
    </row>
    <row r="61" spans="1:11" s="5" customFormat="1" ht="19.5" customHeight="1">
      <c r="A61" s="103">
        <v>54</v>
      </c>
      <c r="B61" s="108" t="s">
        <v>335</v>
      </c>
      <c r="C61" s="108" t="s">
        <v>336</v>
      </c>
      <c r="D61" s="104" t="s">
        <v>3</v>
      </c>
      <c r="E61" s="105"/>
      <c r="F61" s="105"/>
      <c r="G61" s="105"/>
      <c r="H61" s="103">
        <v>4</v>
      </c>
      <c r="I61" s="106">
        <f t="shared" si="0"/>
        <v>0</v>
      </c>
      <c r="J61" s="106">
        <f t="shared" si="1"/>
        <v>0</v>
      </c>
      <c r="K61" s="107"/>
    </row>
    <row r="62" spans="1:11" ht="19.5" customHeight="1">
      <c r="A62" s="103">
        <v>55</v>
      </c>
      <c r="B62" s="112" t="s">
        <v>337</v>
      </c>
      <c r="C62" s="112" t="s">
        <v>338</v>
      </c>
      <c r="D62" s="104" t="s">
        <v>3</v>
      </c>
      <c r="E62" s="105"/>
      <c r="F62" s="105"/>
      <c r="G62" s="105"/>
      <c r="H62" s="103">
        <v>4</v>
      </c>
      <c r="I62" s="106">
        <f t="shared" si="0"/>
        <v>0</v>
      </c>
      <c r="J62" s="106">
        <f t="shared" si="1"/>
        <v>0</v>
      </c>
      <c r="K62" s="107"/>
    </row>
    <row r="63" spans="1:11" ht="15.75">
      <c r="A63" s="103">
        <v>56</v>
      </c>
      <c r="B63" s="108" t="s">
        <v>339</v>
      </c>
      <c r="C63" s="108" t="s">
        <v>340</v>
      </c>
      <c r="D63" s="104" t="s">
        <v>3</v>
      </c>
      <c r="E63" s="105"/>
      <c r="F63" s="105"/>
      <c r="G63" s="105"/>
      <c r="H63" s="103">
        <v>4</v>
      </c>
      <c r="I63" s="106">
        <f t="shared" si="0"/>
        <v>0</v>
      </c>
      <c r="J63" s="106">
        <f t="shared" si="1"/>
        <v>0</v>
      </c>
      <c r="K63" s="107"/>
    </row>
    <row r="64" spans="1:11" ht="15.75">
      <c r="A64" s="103">
        <v>57</v>
      </c>
      <c r="B64" s="108" t="s">
        <v>341</v>
      </c>
      <c r="C64" s="108" t="s">
        <v>342</v>
      </c>
      <c r="D64" s="104" t="s">
        <v>3</v>
      </c>
      <c r="E64" s="105"/>
      <c r="F64" s="105"/>
      <c r="G64" s="105"/>
      <c r="H64" s="103">
        <v>4</v>
      </c>
      <c r="I64" s="106">
        <f t="shared" si="0"/>
        <v>0</v>
      </c>
      <c r="J64" s="106">
        <f t="shared" si="1"/>
        <v>0</v>
      </c>
      <c r="K64" s="107"/>
    </row>
    <row r="65" spans="1:11" ht="15.75">
      <c r="A65" s="103">
        <v>58</v>
      </c>
      <c r="B65" s="112" t="s">
        <v>343</v>
      </c>
      <c r="C65" s="112" t="s">
        <v>344</v>
      </c>
      <c r="D65" s="104" t="s">
        <v>3</v>
      </c>
      <c r="E65" s="105"/>
      <c r="F65" s="105"/>
      <c r="G65" s="105"/>
      <c r="H65" s="103">
        <v>10</v>
      </c>
      <c r="I65" s="106">
        <f t="shared" si="0"/>
        <v>0</v>
      </c>
      <c r="J65" s="106">
        <f t="shared" si="1"/>
        <v>0</v>
      </c>
      <c r="K65" s="107"/>
    </row>
    <row r="66" spans="1:11" ht="15.75">
      <c r="A66" s="103">
        <v>59</v>
      </c>
      <c r="B66" s="108" t="s">
        <v>345</v>
      </c>
      <c r="C66" s="108" t="s">
        <v>346</v>
      </c>
      <c r="D66" s="104" t="s">
        <v>3</v>
      </c>
      <c r="E66" s="105"/>
      <c r="F66" s="105"/>
      <c r="G66" s="105"/>
      <c r="H66" s="103">
        <v>6</v>
      </c>
      <c r="I66" s="106">
        <f t="shared" si="0"/>
        <v>0</v>
      </c>
      <c r="J66" s="106">
        <f t="shared" si="1"/>
        <v>0</v>
      </c>
      <c r="K66" s="107"/>
    </row>
    <row r="67" spans="1:11" ht="15.75">
      <c r="A67" s="103">
        <v>60</v>
      </c>
      <c r="B67" s="108" t="s">
        <v>347</v>
      </c>
      <c r="C67" s="108" t="s">
        <v>348</v>
      </c>
      <c r="D67" s="104" t="s">
        <v>3</v>
      </c>
      <c r="E67" s="105"/>
      <c r="F67" s="105"/>
      <c r="G67" s="105"/>
      <c r="H67" s="103">
        <v>20</v>
      </c>
      <c r="I67" s="106">
        <f t="shared" si="0"/>
        <v>0</v>
      </c>
      <c r="J67" s="106">
        <f t="shared" si="1"/>
        <v>0</v>
      </c>
      <c r="K67" s="107"/>
    </row>
    <row r="68" spans="1:11" ht="15.75">
      <c r="A68" s="103">
        <v>61</v>
      </c>
      <c r="B68" s="108" t="s">
        <v>349</v>
      </c>
      <c r="C68" s="108" t="s">
        <v>350</v>
      </c>
      <c r="D68" s="104" t="s">
        <v>3</v>
      </c>
      <c r="E68" s="105"/>
      <c r="F68" s="105"/>
      <c r="G68" s="105"/>
      <c r="H68" s="103">
        <v>20</v>
      </c>
      <c r="I68" s="106">
        <f t="shared" si="0"/>
        <v>0</v>
      </c>
      <c r="J68" s="106">
        <f t="shared" si="1"/>
        <v>0</v>
      </c>
      <c r="K68" s="107"/>
    </row>
    <row r="69" spans="1:11" ht="15.75">
      <c r="A69" s="103">
        <v>62</v>
      </c>
      <c r="B69" s="112" t="s">
        <v>351</v>
      </c>
      <c r="C69" s="112" t="s">
        <v>352</v>
      </c>
      <c r="D69" s="104" t="s">
        <v>3</v>
      </c>
      <c r="E69" s="105"/>
      <c r="F69" s="105"/>
      <c r="G69" s="105"/>
      <c r="H69" s="103">
        <v>10</v>
      </c>
      <c r="I69" s="106">
        <f t="shared" si="0"/>
        <v>0</v>
      </c>
      <c r="J69" s="106">
        <f t="shared" si="1"/>
        <v>0</v>
      </c>
      <c r="K69" s="107"/>
    </row>
    <row r="70" spans="1:11" ht="15.75">
      <c r="A70" s="103">
        <v>63</v>
      </c>
      <c r="B70" s="108" t="s">
        <v>353</v>
      </c>
      <c r="C70" s="108" t="s">
        <v>354</v>
      </c>
      <c r="D70" s="104" t="s">
        <v>3</v>
      </c>
      <c r="E70" s="105"/>
      <c r="F70" s="105"/>
      <c r="G70" s="105"/>
      <c r="H70" s="103">
        <v>2</v>
      </c>
      <c r="I70" s="106">
        <f t="shared" si="0"/>
        <v>0</v>
      </c>
      <c r="J70" s="106">
        <f t="shared" si="1"/>
        <v>0</v>
      </c>
      <c r="K70" s="107"/>
    </row>
    <row r="71" spans="1:11" ht="15.75">
      <c r="A71" s="103">
        <v>64</v>
      </c>
      <c r="B71" s="108" t="s">
        <v>355</v>
      </c>
      <c r="C71" s="108" t="s">
        <v>356</v>
      </c>
      <c r="D71" s="104" t="s">
        <v>3</v>
      </c>
      <c r="E71" s="105"/>
      <c r="F71" s="105"/>
      <c r="G71" s="105"/>
      <c r="H71" s="103">
        <v>6</v>
      </c>
      <c r="I71" s="106">
        <f t="shared" si="0"/>
        <v>0</v>
      </c>
      <c r="J71" s="106">
        <f t="shared" si="1"/>
        <v>0</v>
      </c>
      <c r="K71" s="107"/>
    </row>
    <row r="72" spans="1:11" ht="15.75">
      <c r="A72" s="103">
        <v>65</v>
      </c>
      <c r="B72" s="108" t="s">
        <v>357</v>
      </c>
      <c r="C72" s="108" t="s">
        <v>358</v>
      </c>
      <c r="D72" s="104" t="s">
        <v>3</v>
      </c>
      <c r="E72" s="105"/>
      <c r="F72" s="105"/>
      <c r="G72" s="105"/>
      <c r="H72" s="103">
        <v>4</v>
      </c>
      <c r="I72" s="106">
        <f t="shared" si="0"/>
        <v>0</v>
      </c>
      <c r="J72" s="106">
        <f t="shared" si="1"/>
        <v>0</v>
      </c>
      <c r="K72" s="107"/>
    </row>
    <row r="73" spans="1:11" ht="15.75">
      <c r="A73" s="103">
        <v>66</v>
      </c>
      <c r="B73" s="108" t="s">
        <v>359</v>
      </c>
      <c r="C73" s="108" t="s">
        <v>360</v>
      </c>
      <c r="D73" s="104" t="s">
        <v>3</v>
      </c>
      <c r="E73" s="105"/>
      <c r="F73" s="105"/>
      <c r="G73" s="105"/>
      <c r="H73" s="103">
        <v>4</v>
      </c>
      <c r="I73" s="106">
        <f aca="true" t="shared" si="2" ref="I73:I127">E73*H73</f>
        <v>0</v>
      </c>
      <c r="J73" s="106">
        <f aca="true" t="shared" si="3" ref="J73:J127">I73*1.23</f>
        <v>0</v>
      </c>
      <c r="K73" s="107"/>
    </row>
    <row r="74" spans="1:11" ht="15.75">
      <c r="A74" s="103">
        <v>67</v>
      </c>
      <c r="B74" s="108" t="s">
        <v>251</v>
      </c>
      <c r="C74" s="108" t="s">
        <v>361</v>
      </c>
      <c r="D74" s="104" t="s">
        <v>3</v>
      </c>
      <c r="E74" s="105"/>
      <c r="F74" s="105"/>
      <c r="G74" s="105"/>
      <c r="H74" s="103">
        <v>30</v>
      </c>
      <c r="I74" s="106">
        <f t="shared" si="2"/>
        <v>0</v>
      </c>
      <c r="J74" s="106">
        <f t="shared" si="3"/>
        <v>0</v>
      </c>
      <c r="K74" s="107"/>
    </row>
    <row r="75" spans="1:11" ht="15.75">
      <c r="A75" s="103">
        <v>68</v>
      </c>
      <c r="B75" s="108" t="s">
        <v>362</v>
      </c>
      <c r="C75" s="108" t="s">
        <v>363</v>
      </c>
      <c r="D75" s="104" t="s">
        <v>3</v>
      </c>
      <c r="E75" s="105"/>
      <c r="F75" s="105"/>
      <c r="G75" s="105"/>
      <c r="H75" s="103">
        <v>2</v>
      </c>
      <c r="I75" s="106">
        <f t="shared" si="2"/>
        <v>0</v>
      </c>
      <c r="J75" s="106">
        <f t="shared" si="3"/>
        <v>0</v>
      </c>
      <c r="K75" s="107"/>
    </row>
    <row r="76" spans="1:11" ht="15.75">
      <c r="A76" s="103">
        <v>69</v>
      </c>
      <c r="B76" s="108" t="s">
        <v>364</v>
      </c>
      <c r="C76" s="108" t="s">
        <v>365</v>
      </c>
      <c r="D76" s="104" t="s">
        <v>3</v>
      </c>
      <c r="E76" s="105"/>
      <c r="F76" s="105"/>
      <c r="G76" s="105"/>
      <c r="H76" s="103">
        <v>20</v>
      </c>
      <c r="I76" s="106">
        <f t="shared" si="2"/>
        <v>0</v>
      </c>
      <c r="J76" s="106">
        <f t="shared" si="3"/>
        <v>0</v>
      </c>
      <c r="K76" s="107"/>
    </row>
    <row r="77" spans="1:11" ht="15.75">
      <c r="A77" s="103">
        <v>70</v>
      </c>
      <c r="B77" s="108" t="s">
        <v>366</v>
      </c>
      <c r="C77" s="108" t="s">
        <v>367</v>
      </c>
      <c r="D77" s="104" t="s">
        <v>3</v>
      </c>
      <c r="E77" s="105"/>
      <c r="F77" s="105"/>
      <c r="G77" s="105"/>
      <c r="H77" s="103">
        <v>20</v>
      </c>
      <c r="I77" s="106">
        <f t="shared" si="2"/>
        <v>0</v>
      </c>
      <c r="J77" s="106">
        <f t="shared" si="3"/>
        <v>0</v>
      </c>
      <c r="K77" s="107"/>
    </row>
    <row r="78" spans="1:11" ht="15.75">
      <c r="A78" s="103">
        <v>71</v>
      </c>
      <c r="B78" s="108" t="s">
        <v>368</v>
      </c>
      <c r="C78" s="108" t="s">
        <v>369</v>
      </c>
      <c r="D78" s="104" t="s">
        <v>3</v>
      </c>
      <c r="E78" s="105"/>
      <c r="F78" s="105"/>
      <c r="G78" s="105"/>
      <c r="H78" s="103">
        <v>20</v>
      </c>
      <c r="I78" s="106">
        <f t="shared" si="2"/>
        <v>0</v>
      </c>
      <c r="J78" s="106">
        <f t="shared" si="3"/>
        <v>0</v>
      </c>
      <c r="K78" s="107"/>
    </row>
    <row r="79" spans="1:11" ht="15.75">
      <c r="A79" s="103">
        <v>72</v>
      </c>
      <c r="B79" s="112" t="s">
        <v>370</v>
      </c>
      <c r="C79" s="112" t="s">
        <v>371</v>
      </c>
      <c r="D79" s="104" t="s">
        <v>3</v>
      </c>
      <c r="E79" s="100"/>
      <c r="F79" s="100"/>
      <c r="G79" s="100"/>
      <c r="H79" s="103">
        <v>10</v>
      </c>
      <c r="I79" s="106">
        <f t="shared" si="2"/>
        <v>0</v>
      </c>
      <c r="J79" s="106">
        <f t="shared" si="3"/>
        <v>0</v>
      </c>
      <c r="K79" s="100"/>
    </row>
    <row r="80" spans="1:11" ht="15.75">
      <c r="A80" s="103">
        <v>73</v>
      </c>
      <c r="B80" s="108" t="s">
        <v>370</v>
      </c>
      <c r="C80" s="108" t="s">
        <v>372</v>
      </c>
      <c r="D80" s="104" t="s">
        <v>3</v>
      </c>
      <c r="E80" s="100"/>
      <c r="F80" s="100"/>
      <c r="G80" s="100"/>
      <c r="H80" s="103">
        <v>10</v>
      </c>
      <c r="I80" s="106">
        <f t="shared" si="2"/>
        <v>0</v>
      </c>
      <c r="J80" s="106">
        <f t="shared" si="3"/>
        <v>0</v>
      </c>
      <c r="K80" s="100"/>
    </row>
    <row r="81" spans="1:11" ht="15.75">
      <c r="A81" s="103">
        <v>74</v>
      </c>
      <c r="B81" s="108" t="s">
        <v>373</v>
      </c>
      <c r="C81" s="108" t="s">
        <v>374</v>
      </c>
      <c r="D81" s="104" t="s">
        <v>3</v>
      </c>
      <c r="E81" s="100"/>
      <c r="F81" s="100"/>
      <c r="G81" s="100"/>
      <c r="H81" s="103">
        <v>30</v>
      </c>
      <c r="I81" s="106">
        <f t="shared" si="2"/>
        <v>0</v>
      </c>
      <c r="J81" s="106">
        <f t="shared" si="3"/>
        <v>0</v>
      </c>
      <c r="K81" s="100"/>
    </row>
    <row r="82" spans="1:11" ht="15.75">
      <c r="A82" s="103">
        <v>75</v>
      </c>
      <c r="B82" s="108" t="s">
        <v>375</v>
      </c>
      <c r="C82" s="108" t="s">
        <v>376</v>
      </c>
      <c r="D82" s="104" t="s">
        <v>3</v>
      </c>
      <c r="E82" s="100"/>
      <c r="F82" s="100"/>
      <c r="G82" s="100"/>
      <c r="H82" s="103">
        <v>20</v>
      </c>
      <c r="I82" s="106">
        <f t="shared" si="2"/>
        <v>0</v>
      </c>
      <c r="J82" s="106">
        <f t="shared" si="3"/>
        <v>0</v>
      </c>
      <c r="K82" s="100"/>
    </row>
    <row r="83" spans="1:11" ht="15.75">
      <c r="A83" s="103">
        <v>76</v>
      </c>
      <c r="B83" s="108" t="s">
        <v>377</v>
      </c>
      <c r="C83" s="108" t="s">
        <v>378</v>
      </c>
      <c r="D83" s="104" t="s">
        <v>3</v>
      </c>
      <c r="E83" s="100"/>
      <c r="F83" s="100"/>
      <c r="G83" s="100"/>
      <c r="H83" s="103">
        <v>30</v>
      </c>
      <c r="I83" s="106">
        <f t="shared" si="2"/>
        <v>0</v>
      </c>
      <c r="J83" s="106">
        <f t="shared" si="3"/>
        <v>0</v>
      </c>
      <c r="K83" s="100"/>
    </row>
    <row r="84" spans="1:11" ht="15.75">
      <c r="A84" s="103">
        <v>77</v>
      </c>
      <c r="B84" s="112" t="s">
        <v>379</v>
      </c>
      <c r="C84" s="112" t="s">
        <v>380</v>
      </c>
      <c r="D84" s="104" t="s">
        <v>3</v>
      </c>
      <c r="E84" s="100"/>
      <c r="F84" s="100"/>
      <c r="G84" s="100"/>
      <c r="H84" s="103">
        <v>8</v>
      </c>
      <c r="I84" s="106">
        <f t="shared" si="2"/>
        <v>0</v>
      </c>
      <c r="J84" s="106">
        <f t="shared" si="3"/>
        <v>0</v>
      </c>
      <c r="K84" s="100"/>
    </row>
    <row r="85" spans="1:11" ht="15.75">
      <c r="A85" s="103">
        <v>78</v>
      </c>
      <c r="B85" s="108" t="s">
        <v>381</v>
      </c>
      <c r="C85" s="108" t="s">
        <v>382</v>
      </c>
      <c r="D85" s="104" t="s">
        <v>3</v>
      </c>
      <c r="E85" s="100"/>
      <c r="F85" s="100"/>
      <c r="G85" s="100"/>
      <c r="H85" s="103">
        <v>3</v>
      </c>
      <c r="I85" s="106">
        <f t="shared" si="2"/>
        <v>0</v>
      </c>
      <c r="J85" s="106">
        <f t="shared" si="3"/>
        <v>0</v>
      </c>
      <c r="K85" s="113"/>
    </row>
    <row r="86" spans="1:11" ht="15.75">
      <c r="A86" s="103">
        <v>79</v>
      </c>
      <c r="B86" s="108" t="s">
        <v>383</v>
      </c>
      <c r="C86" s="108" t="s">
        <v>384</v>
      </c>
      <c r="D86" s="104" t="s">
        <v>3</v>
      </c>
      <c r="E86" s="100"/>
      <c r="F86" s="100"/>
      <c r="G86" s="100"/>
      <c r="H86" s="103">
        <v>1</v>
      </c>
      <c r="I86" s="106">
        <f t="shared" si="2"/>
        <v>0</v>
      </c>
      <c r="J86" s="106">
        <f t="shared" si="3"/>
        <v>0</v>
      </c>
      <c r="K86" s="113"/>
    </row>
    <row r="87" spans="1:11" ht="15.75">
      <c r="A87" s="103">
        <v>80</v>
      </c>
      <c r="B87" s="108" t="s">
        <v>383</v>
      </c>
      <c r="C87" s="108" t="s">
        <v>385</v>
      </c>
      <c r="D87" s="104" t="s">
        <v>3</v>
      </c>
      <c r="E87" s="100"/>
      <c r="F87" s="100"/>
      <c r="G87" s="100"/>
      <c r="H87" s="103">
        <v>1</v>
      </c>
      <c r="I87" s="106">
        <f t="shared" si="2"/>
        <v>0</v>
      </c>
      <c r="J87" s="106">
        <f t="shared" si="3"/>
        <v>0</v>
      </c>
      <c r="K87" s="113"/>
    </row>
    <row r="88" spans="1:11" ht="15.75">
      <c r="A88" s="103">
        <v>81</v>
      </c>
      <c r="B88" s="108" t="s">
        <v>386</v>
      </c>
      <c r="C88" s="108" t="s">
        <v>387</v>
      </c>
      <c r="D88" s="104" t="s">
        <v>3</v>
      </c>
      <c r="E88" s="100"/>
      <c r="F88" s="100"/>
      <c r="G88" s="100"/>
      <c r="H88" s="103">
        <v>12</v>
      </c>
      <c r="I88" s="106">
        <f t="shared" si="2"/>
        <v>0</v>
      </c>
      <c r="J88" s="106">
        <f t="shared" si="3"/>
        <v>0</v>
      </c>
      <c r="K88" s="113"/>
    </row>
    <row r="89" spans="1:11" ht="15.75">
      <c r="A89" s="103">
        <v>82</v>
      </c>
      <c r="B89" s="108" t="s">
        <v>388</v>
      </c>
      <c r="C89" s="108" t="s">
        <v>389</v>
      </c>
      <c r="D89" s="104" t="s">
        <v>3</v>
      </c>
      <c r="E89" s="100"/>
      <c r="F89" s="100"/>
      <c r="G89" s="100"/>
      <c r="H89" s="103">
        <v>20</v>
      </c>
      <c r="I89" s="106">
        <f t="shared" si="2"/>
        <v>0</v>
      </c>
      <c r="J89" s="106">
        <f t="shared" si="3"/>
        <v>0</v>
      </c>
      <c r="K89" s="113"/>
    </row>
    <row r="90" spans="1:11" ht="15.75">
      <c r="A90" s="103">
        <v>83</v>
      </c>
      <c r="B90" s="108" t="s">
        <v>390</v>
      </c>
      <c r="C90" s="108" t="s">
        <v>391</v>
      </c>
      <c r="D90" s="104" t="s">
        <v>3</v>
      </c>
      <c r="E90" s="100"/>
      <c r="F90" s="100"/>
      <c r="G90" s="100"/>
      <c r="H90" s="103">
        <v>40</v>
      </c>
      <c r="I90" s="106">
        <f t="shared" si="2"/>
        <v>0</v>
      </c>
      <c r="J90" s="106">
        <f t="shared" si="3"/>
        <v>0</v>
      </c>
      <c r="K90" s="113"/>
    </row>
    <row r="91" spans="1:11" ht="15.75">
      <c r="A91" s="103">
        <v>84</v>
      </c>
      <c r="B91" s="108" t="s">
        <v>109</v>
      </c>
      <c r="C91" s="108" t="s">
        <v>110</v>
      </c>
      <c r="D91" s="104" t="s">
        <v>3</v>
      </c>
      <c r="E91" s="100"/>
      <c r="F91" s="100"/>
      <c r="G91" s="100"/>
      <c r="H91" s="103">
        <v>16</v>
      </c>
      <c r="I91" s="106">
        <f t="shared" si="2"/>
        <v>0</v>
      </c>
      <c r="J91" s="106">
        <f t="shared" si="3"/>
        <v>0</v>
      </c>
      <c r="K91" s="113"/>
    </row>
    <row r="92" spans="1:11" ht="15.75">
      <c r="A92" s="103">
        <v>85</v>
      </c>
      <c r="B92" s="108" t="s">
        <v>392</v>
      </c>
      <c r="C92" s="108" t="s">
        <v>393</v>
      </c>
      <c r="D92" s="104" t="s">
        <v>3</v>
      </c>
      <c r="E92" s="100"/>
      <c r="F92" s="100"/>
      <c r="G92" s="100"/>
      <c r="H92" s="103">
        <v>13</v>
      </c>
      <c r="I92" s="106">
        <f t="shared" si="2"/>
        <v>0</v>
      </c>
      <c r="J92" s="106">
        <f t="shared" si="3"/>
        <v>0</v>
      </c>
      <c r="K92" s="113"/>
    </row>
    <row r="93" spans="1:11" ht="15.75">
      <c r="A93" s="103">
        <v>86</v>
      </c>
      <c r="B93" s="108" t="s">
        <v>394</v>
      </c>
      <c r="C93" s="108" t="s">
        <v>395</v>
      </c>
      <c r="D93" s="104" t="s">
        <v>3</v>
      </c>
      <c r="E93" s="100"/>
      <c r="F93" s="100"/>
      <c r="G93" s="100"/>
      <c r="H93" s="103">
        <v>30</v>
      </c>
      <c r="I93" s="106">
        <f t="shared" si="2"/>
        <v>0</v>
      </c>
      <c r="J93" s="106">
        <f t="shared" si="3"/>
        <v>0</v>
      </c>
      <c r="K93" s="113"/>
    </row>
    <row r="94" spans="1:11" ht="15.75">
      <c r="A94" s="103">
        <v>87</v>
      </c>
      <c r="B94" s="108" t="s">
        <v>396</v>
      </c>
      <c r="C94" s="108" t="s">
        <v>397</v>
      </c>
      <c r="D94" s="104" t="s">
        <v>3</v>
      </c>
      <c r="E94" s="100"/>
      <c r="F94" s="100"/>
      <c r="G94" s="100"/>
      <c r="H94" s="103">
        <v>7</v>
      </c>
      <c r="I94" s="106">
        <f t="shared" si="2"/>
        <v>0</v>
      </c>
      <c r="J94" s="106">
        <f t="shared" si="3"/>
        <v>0</v>
      </c>
      <c r="K94" s="113"/>
    </row>
    <row r="95" spans="1:11" ht="15.75">
      <c r="A95" s="103">
        <v>88</v>
      </c>
      <c r="B95" s="108" t="s">
        <v>398</v>
      </c>
      <c r="C95" s="108" t="s">
        <v>105</v>
      </c>
      <c r="D95" s="104" t="s">
        <v>3</v>
      </c>
      <c r="E95" s="100"/>
      <c r="F95" s="100"/>
      <c r="G95" s="100"/>
      <c r="H95" s="103">
        <v>5</v>
      </c>
      <c r="I95" s="106">
        <f t="shared" si="2"/>
        <v>0</v>
      </c>
      <c r="J95" s="106">
        <f t="shared" si="3"/>
        <v>0</v>
      </c>
      <c r="K95" s="113"/>
    </row>
    <row r="96" spans="1:11" ht="15.75">
      <c r="A96" s="103">
        <v>89</v>
      </c>
      <c r="B96" s="108" t="s">
        <v>399</v>
      </c>
      <c r="C96" s="108" t="s">
        <v>400</v>
      </c>
      <c r="D96" s="104" t="s">
        <v>3</v>
      </c>
      <c r="E96" s="100"/>
      <c r="F96" s="100"/>
      <c r="G96" s="100"/>
      <c r="H96" s="103">
        <v>2</v>
      </c>
      <c r="I96" s="106">
        <f t="shared" si="2"/>
        <v>0</v>
      </c>
      <c r="J96" s="106">
        <f t="shared" si="3"/>
        <v>0</v>
      </c>
      <c r="K96" s="113"/>
    </row>
    <row r="97" spans="1:11" ht="15.75">
      <c r="A97" s="103">
        <v>90</v>
      </c>
      <c r="B97" s="108" t="s">
        <v>401</v>
      </c>
      <c r="C97" s="108" t="s">
        <v>402</v>
      </c>
      <c r="D97" s="104" t="s">
        <v>3</v>
      </c>
      <c r="E97" s="100"/>
      <c r="F97" s="100"/>
      <c r="G97" s="100"/>
      <c r="H97" s="103">
        <v>2</v>
      </c>
      <c r="I97" s="106">
        <f t="shared" si="2"/>
        <v>0</v>
      </c>
      <c r="J97" s="106">
        <f t="shared" si="3"/>
        <v>0</v>
      </c>
      <c r="K97" s="113"/>
    </row>
    <row r="98" spans="1:11" ht="15.75">
      <c r="A98" s="103">
        <v>91</v>
      </c>
      <c r="B98" s="112" t="s">
        <v>101</v>
      </c>
      <c r="C98" s="112" t="s">
        <v>102</v>
      </c>
      <c r="D98" s="104" t="s">
        <v>3</v>
      </c>
      <c r="E98" s="100"/>
      <c r="F98" s="100"/>
      <c r="G98" s="100"/>
      <c r="H98" s="103">
        <v>5</v>
      </c>
      <c r="I98" s="106">
        <f t="shared" si="2"/>
        <v>0</v>
      </c>
      <c r="J98" s="106">
        <f t="shared" si="3"/>
        <v>0</v>
      </c>
      <c r="K98" s="113"/>
    </row>
    <row r="99" spans="1:11" ht="15.75">
      <c r="A99" s="103">
        <v>92</v>
      </c>
      <c r="B99" s="108" t="s">
        <v>403</v>
      </c>
      <c r="C99" s="108" t="s">
        <v>404</v>
      </c>
      <c r="D99" s="104" t="s">
        <v>3</v>
      </c>
      <c r="E99" s="100"/>
      <c r="F99" s="100"/>
      <c r="G99" s="100"/>
      <c r="H99" s="103">
        <v>8</v>
      </c>
      <c r="I99" s="106">
        <f t="shared" si="2"/>
        <v>0</v>
      </c>
      <c r="J99" s="106">
        <f t="shared" si="3"/>
        <v>0</v>
      </c>
      <c r="K99" s="113"/>
    </row>
    <row r="100" spans="1:11" ht="15.75">
      <c r="A100" s="103">
        <v>93</v>
      </c>
      <c r="B100" s="108" t="s">
        <v>405</v>
      </c>
      <c r="C100" s="108" t="s">
        <v>406</v>
      </c>
      <c r="D100" s="104" t="s">
        <v>3</v>
      </c>
      <c r="E100" s="100"/>
      <c r="F100" s="100"/>
      <c r="G100" s="100"/>
      <c r="H100" s="103">
        <v>8</v>
      </c>
      <c r="I100" s="106">
        <f t="shared" si="2"/>
        <v>0</v>
      </c>
      <c r="J100" s="106">
        <f t="shared" si="3"/>
        <v>0</v>
      </c>
      <c r="K100" s="113"/>
    </row>
    <row r="101" spans="1:11" ht="15.75">
      <c r="A101" s="103">
        <v>94</v>
      </c>
      <c r="B101" s="108" t="s">
        <v>405</v>
      </c>
      <c r="C101" s="108" t="s">
        <v>407</v>
      </c>
      <c r="D101" s="104" t="s">
        <v>3</v>
      </c>
      <c r="E101" s="100"/>
      <c r="F101" s="100"/>
      <c r="G101" s="100"/>
      <c r="H101" s="103">
        <v>15</v>
      </c>
      <c r="I101" s="106">
        <f t="shared" si="2"/>
        <v>0</v>
      </c>
      <c r="J101" s="106">
        <f t="shared" si="3"/>
        <v>0</v>
      </c>
      <c r="K101" s="113"/>
    </row>
    <row r="102" spans="1:11" ht="15.75">
      <c r="A102" s="103">
        <v>95</v>
      </c>
      <c r="B102" s="108" t="s">
        <v>408</v>
      </c>
      <c r="C102" s="108" t="s">
        <v>409</v>
      </c>
      <c r="D102" s="104" t="s">
        <v>3</v>
      </c>
      <c r="E102" s="100"/>
      <c r="F102" s="100"/>
      <c r="G102" s="100"/>
      <c r="H102" s="103">
        <v>5</v>
      </c>
      <c r="I102" s="106">
        <f t="shared" si="2"/>
        <v>0</v>
      </c>
      <c r="J102" s="106">
        <f t="shared" si="3"/>
        <v>0</v>
      </c>
      <c r="K102" s="113"/>
    </row>
    <row r="103" spans="1:11" ht="15.75">
      <c r="A103" s="103">
        <v>96</v>
      </c>
      <c r="B103" s="108" t="s">
        <v>373</v>
      </c>
      <c r="C103" s="108" t="s">
        <v>410</v>
      </c>
      <c r="D103" s="104" t="s">
        <v>3</v>
      </c>
      <c r="E103" s="100"/>
      <c r="F103" s="100"/>
      <c r="G103" s="100"/>
      <c r="H103" s="103">
        <v>8</v>
      </c>
      <c r="I103" s="106">
        <f t="shared" si="2"/>
        <v>0</v>
      </c>
      <c r="J103" s="106">
        <f t="shared" si="3"/>
        <v>0</v>
      </c>
      <c r="K103" s="113"/>
    </row>
    <row r="104" spans="1:11" ht="15.75">
      <c r="A104" s="103">
        <v>97</v>
      </c>
      <c r="B104" s="108" t="s">
        <v>379</v>
      </c>
      <c r="C104" s="108" t="s">
        <v>411</v>
      </c>
      <c r="D104" s="104" t="s">
        <v>3</v>
      </c>
      <c r="E104" s="100"/>
      <c r="F104" s="100"/>
      <c r="G104" s="100"/>
      <c r="H104" s="103">
        <v>10</v>
      </c>
      <c r="I104" s="106">
        <f t="shared" si="2"/>
        <v>0</v>
      </c>
      <c r="J104" s="106">
        <f t="shared" si="3"/>
        <v>0</v>
      </c>
      <c r="K104" s="113"/>
    </row>
    <row r="105" spans="1:11" ht="15.75">
      <c r="A105" s="103">
        <v>98</v>
      </c>
      <c r="B105" s="108" t="s">
        <v>412</v>
      </c>
      <c r="C105" s="108" t="s">
        <v>113</v>
      </c>
      <c r="D105" s="104" t="s">
        <v>3</v>
      </c>
      <c r="E105" s="100"/>
      <c r="F105" s="100"/>
      <c r="G105" s="100"/>
      <c r="H105" s="103">
        <v>3</v>
      </c>
      <c r="I105" s="106">
        <f t="shared" si="2"/>
        <v>0</v>
      </c>
      <c r="J105" s="106">
        <f t="shared" si="3"/>
        <v>0</v>
      </c>
      <c r="K105" s="113"/>
    </row>
    <row r="106" spans="1:11" ht="15.75">
      <c r="A106" s="103">
        <v>99</v>
      </c>
      <c r="B106" s="108" t="s">
        <v>413</v>
      </c>
      <c r="C106" s="108" t="s">
        <v>114</v>
      </c>
      <c r="D106" s="104" t="s">
        <v>3</v>
      </c>
      <c r="E106" s="100"/>
      <c r="F106" s="100"/>
      <c r="G106" s="100"/>
      <c r="H106" s="103">
        <v>3</v>
      </c>
      <c r="I106" s="106">
        <f t="shared" si="2"/>
        <v>0</v>
      </c>
      <c r="J106" s="106">
        <f t="shared" si="3"/>
        <v>0</v>
      </c>
      <c r="K106" s="113"/>
    </row>
    <row r="107" spans="1:11" ht="15.75">
      <c r="A107" s="103">
        <v>100</v>
      </c>
      <c r="B107" s="108" t="s">
        <v>414</v>
      </c>
      <c r="C107" s="108" t="s">
        <v>112</v>
      </c>
      <c r="D107" s="104" t="s">
        <v>3</v>
      </c>
      <c r="E107" s="100"/>
      <c r="F107" s="100"/>
      <c r="G107" s="100"/>
      <c r="H107" s="103">
        <v>3</v>
      </c>
      <c r="I107" s="106">
        <f t="shared" si="2"/>
        <v>0</v>
      </c>
      <c r="J107" s="106">
        <f t="shared" si="3"/>
        <v>0</v>
      </c>
      <c r="K107" s="113"/>
    </row>
    <row r="108" spans="1:11" ht="15.75">
      <c r="A108" s="103">
        <v>101</v>
      </c>
      <c r="B108" s="108" t="s">
        <v>415</v>
      </c>
      <c r="C108" s="108" t="s">
        <v>111</v>
      </c>
      <c r="D108" s="104" t="s">
        <v>3</v>
      </c>
      <c r="E108" s="100"/>
      <c r="F108" s="100"/>
      <c r="G108" s="100"/>
      <c r="H108" s="103">
        <v>3</v>
      </c>
      <c r="I108" s="106">
        <f t="shared" si="2"/>
        <v>0</v>
      </c>
      <c r="J108" s="106">
        <f t="shared" si="3"/>
        <v>0</v>
      </c>
      <c r="K108" s="113"/>
    </row>
    <row r="109" spans="1:11" ht="15.75">
      <c r="A109" s="103">
        <v>102</v>
      </c>
      <c r="B109" s="112" t="s">
        <v>416</v>
      </c>
      <c r="C109" s="112" t="s">
        <v>417</v>
      </c>
      <c r="D109" s="104" t="s">
        <v>3</v>
      </c>
      <c r="E109" s="100"/>
      <c r="F109" s="100"/>
      <c r="G109" s="100"/>
      <c r="H109" s="103">
        <v>10</v>
      </c>
      <c r="I109" s="106">
        <f t="shared" si="2"/>
        <v>0</v>
      </c>
      <c r="J109" s="106">
        <f t="shared" si="3"/>
        <v>0</v>
      </c>
      <c r="K109" s="113"/>
    </row>
    <row r="110" spans="1:11" ht="15.75">
      <c r="A110" s="103">
        <v>103</v>
      </c>
      <c r="B110" s="108" t="s">
        <v>418</v>
      </c>
      <c r="C110" s="108" t="s">
        <v>419</v>
      </c>
      <c r="D110" s="104" t="s">
        <v>3</v>
      </c>
      <c r="E110" s="100"/>
      <c r="F110" s="100"/>
      <c r="G110" s="100"/>
      <c r="H110" s="103">
        <v>10</v>
      </c>
      <c r="I110" s="106">
        <f t="shared" si="2"/>
        <v>0</v>
      </c>
      <c r="J110" s="106">
        <f t="shared" si="3"/>
        <v>0</v>
      </c>
      <c r="K110" s="113"/>
    </row>
    <row r="111" spans="1:11" ht="15.75">
      <c r="A111" s="103">
        <v>104</v>
      </c>
      <c r="B111" s="108" t="s">
        <v>418</v>
      </c>
      <c r="C111" s="108" t="s">
        <v>420</v>
      </c>
      <c r="D111" s="104" t="s">
        <v>3</v>
      </c>
      <c r="E111" s="100"/>
      <c r="F111" s="100"/>
      <c r="G111" s="100"/>
      <c r="H111" s="103">
        <v>10</v>
      </c>
      <c r="I111" s="106">
        <f t="shared" si="2"/>
        <v>0</v>
      </c>
      <c r="J111" s="106">
        <f t="shared" si="3"/>
        <v>0</v>
      </c>
      <c r="K111" s="113"/>
    </row>
    <row r="112" spans="1:11" ht="15.75">
      <c r="A112" s="103">
        <v>105</v>
      </c>
      <c r="B112" s="108" t="s">
        <v>421</v>
      </c>
      <c r="C112" s="108" t="s">
        <v>119</v>
      </c>
      <c r="D112" s="104" t="s">
        <v>3</v>
      </c>
      <c r="E112" s="100"/>
      <c r="F112" s="100"/>
      <c r="G112" s="100"/>
      <c r="H112" s="103">
        <v>4</v>
      </c>
      <c r="I112" s="106">
        <f t="shared" si="2"/>
        <v>0</v>
      </c>
      <c r="J112" s="106">
        <f t="shared" si="3"/>
        <v>0</v>
      </c>
      <c r="K112" s="114"/>
    </row>
    <row r="113" spans="1:11" ht="15.75">
      <c r="A113" s="103">
        <v>106</v>
      </c>
      <c r="B113" s="108" t="s">
        <v>422</v>
      </c>
      <c r="C113" s="108" t="s">
        <v>423</v>
      </c>
      <c r="D113" s="104" t="s">
        <v>3</v>
      </c>
      <c r="E113" s="100"/>
      <c r="F113" s="100"/>
      <c r="G113" s="100"/>
      <c r="H113" s="103">
        <v>14</v>
      </c>
      <c r="I113" s="106">
        <f t="shared" si="2"/>
        <v>0</v>
      </c>
      <c r="J113" s="106">
        <f t="shared" si="3"/>
        <v>0</v>
      </c>
      <c r="K113" s="114"/>
    </row>
    <row r="114" spans="1:11" ht="15.75">
      <c r="A114" s="103">
        <v>107</v>
      </c>
      <c r="B114" s="108" t="s">
        <v>424</v>
      </c>
      <c r="C114" s="108" t="s">
        <v>425</v>
      </c>
      <c r="D114" s="104" t="s">
        <v>3</v>
      </c>
      <c r="E114" s="100"/>
      <c r="F114" s="100"/>
      <c r="G114" s="100"/>
      <c r="H114" s="103">
        <v>2</v>
      </c>
      <c r="I114" s="106">
        <f t="shared" si="2"/>
        <v>0</v>
      </c>
      <c r="J114" s="106">
        <f t="shared" si="3"/>
        <v>0</v>
      </c>
      <c r="K114" s="114"/>
    </row>
    <row r="115" spans="1:11" ht="15.75">
      <c r="A115" s="103">
        <v>108</v>
      </c>
      <c r="B115" s="108" t="s">
        <v>424</v>
      </c>
      <c r="C115" s="108" t="s">
        <v>426</v>
      </c>
      <c r="D115" s="104" t="s">
        <v>3</v>
      </c>
      <c r="E115" s="100"/>
      <c r="F115" s="100"/>
      <c r="G115" s="100"/>
      <c r="H115" s="103">
        <v>4</v>
      </c>
      <c r="I115" s="106">
        <f t="shared" si="2"/>
        <v>0</v>
      </c>
      <c r="J115" s="106">
        <f t="shared" si="3"/>
        <v>0</v>
      </c>
      <c r="K115" s="114"/>
    </row>
    <row r="116" spans="1:11" ht="15.75">
      <c r="A116" s="103">
        <v>109</v>
      </c>
      <c r="B116" s="108" t="s">
        <v>427</v>
      </c>
      <c r="C116" s="108" t="s">
        <v>428</v>
      </c>
      <c r="D116" s="104" t="s">
        <v>3</v>
      </c>
      <c r="E116" s="100"/>
      <c r="F116" s="100"/>
      <c r="G116" s="100"/>
      <c r="H116" s="103">
        <v>4</v>
      </c>
      <c r="I116" s="106">
        <f t="shared" si="2"/>
        <v>0</v>
      </c>
      <c r="J116" s="106">
        <f t="shared" si="3"/>
        <v>0</v>
      </c>
      <c r="K116" s="113"/>
    </row>
    <row r="117" spans="1:11" ht="15.75">
      <c r="A117" s="103">
        <v>110</v>
      </c>
      <c r="B117" s="108" t="s">
        <v>429</v>
      </c>
      <c r="C117" s="108" t="s">
        <v>430</v>
      </c>
      <c r="D117" s="104" t="s">
        <v>3</v>
      </c>
      <c r="E117" s="100"/>
      <c r="F117" s="100"/>
      <c r="G117" s="100"/>
      <c r="H117" s="103">
        <v>8</v>
      </c>
      <c r="I117" s="106">
        <f t="shared" si="2"/>
        <v>0</v>
      </c>
      <c r="J117" s="106">
        <f t="shared" si="3"/>
        <v>0</v>
      </c>
      <c r="K117" s="113"/>
    </row>
    <row r="118" spans="1:11" ht="15.75">
      <c r="A118" s="103">
        <v>111</v>
      </c>
      <c r="B118" s="108" t="s">
        <v>431</v>
      </c>
      <c r="C118" s="108" t="s">
        <v>432</v>
      </c>
      <c r="D118" s="104" t="s">
        <v>3</v>
      </c>
      <c r="E118" s="100"/>
      <c r="F118" s="100"/>
      <c r="G118" s="100"/>
      <c r="H118" s="103">
        <v>4</v>
      </c>
      <c r="I118" s="106">
        <f t="shared" si="2"/>
        <v>0</v>
      </c>
      <c r="J118" s="106">
        <f t="shared" si="3"/>
        <v>0</v>
      </c>
      <c r="K118" s="113"/>
    </row>
    <row r="119" spans="1:11" ht="15.75">
      <c r="A119" s="103">
        <v>112</v>
      </c>
      <c r="B119" s="108" t="s">
        <v>433</v>
      </c>
      <c r="C119" s="108" t="s">
        <v>434</v>
      </c>
      <c r="D119" s="104" t="s">
        <v>3</v>
      </c>
      <c r="E119" s="100"/>
      <c r="F119" s="100"/>
      <c r="G119" s="100"/>
      <c r="H119" s="103">
        <v>6</v>
      </c>
      <c r="I119" s="106">
        <f t="shared" si="2"/>
        <v>0</v>
      </c>
      <c r="J119" s="106">
        <f t="shared" si="3"/>
        <v>0</v>
      </c>
      <c r="K119" s="113"/>
    </row>
    <row r="120" spans="1:11" ht="31.5">
      <c r="A120" s="103">
        <v>113</v>
      </c>
      <c r="B120" s="108" t="s">
        <v>435</v>
      </c>
      <c r="C120" s="108" t="s">
        <v>436</v>
      </c>
      <c r="D120" s="104" t="s">
        <v>3</v>
      </c>
      <c r="E120" s="100"/>
      <c r="F120" s="100"/>
      <c r="G120" s="100"/>
      <c r="H120" s="103">
        <v>6</v>
      </c>
      <c r="I120" s="106">
        <f t="shared" si="2"/>
        <v>0</v>
      </c>
      <c r="J120" s="106">
        <f t="shared" si="3"/>
        <v>0</v>
      </c>
      <c r="K120" s="113"/>
    </row>
    <row r="121" spans="1:11" ht="15.75">
      <c r="A121" s="103">
        <v>114</v>
      </c>
      <c r="B121" s="108" t="s">
        <v>437</v>
      </c>
      <c r="C121" s="108" t="s">
        <v>438</v>
      </c>
      <c r="D121" s="104" t="s">
        <v>3</v>
      </c>
      <c r="E121" s="100"/>
      <c r="F121" s="100"/>
      <c r="G121" s="100"/>
      <c r="H121" s="103">
        <v>10</v>
      </c>
      <c r="I121" s="106">
        <f t="shared" si="2"/>
        <v>0</v>
      </c>
      <c r="J121" s="106">
        <f t="shared" si="3"/>
        <v>0</v>
      </c>
      <c r="K121" s="113"/>
    </row>
    <row r="122" spans="1:11" ht="15.75">
      <c r="A122" s="103">
        <v>115</v>
      </c>
      <c r="B122" s="108" t="s">
        <v>439</v>
      </c>
      <c r="C122" s="108" t="s">
        <v>440</v>
      </c>
      <c r="D122" s="104" t="s">
        <v>3</v>
      </c>
      <c r="E122" s="100"/>
      <c r="F122" s="100"/>
      <c r="G122" s="100"/>
      <c r="H122" s="103">
        <v>12</v>
      </c>
      <c r="I122" s="106">
        <f t="shared" si="2"/>
        <v>0</v>
      </c>
      <c r="J122" s="106">
        <f t="shared" si="3"/>
        <v>0</v>
      </c>
      <c r="K122" s="113"/>
    </row>
    <row r="123" spans="1:11" ht="15.75">
      <c r="A123" s="103">
        <v>116</v>
      </c>
      <c r="B123" s="108" t="s">
        <v>439</v>
      </c>
      <c r="C123" s="108" t="s">
        <v>441</v>
      </c>
      <c r="D123" s="104" t="s">
        <v>3</v>
      </c>
      <c r="E123" s="100"/>
      <c r="F123" s="100"/>
      <c r="G123" s="100"/>
      <c r="H123" s="103">
        <v>10</v>
      </c>
      <c r="I123" s="106">
        <f t="shared" si="2"/>
        <v>0</v>
      </c>
      <c r="J123" s="106">
        <f t="shared" si="3"/>
        <v>0</v>
      </c>
      <c r="K123" s="113"/>
    </row>
    <row r="124" spans="1:11" ht="15.75">
      <c r="A124" s="103">
        <v>117</v>
      </c>
      <c r="B124" s="108" t="s">
        <v>442</v>
      </c>
      <c r="C124" s="108" t="s">
        <v>443</v>
      </c>
      <c r="D124" s="104" t="s">
        <v>3</v>
      </c>
      <c r="E124" s="100"/>
      <c r="F124" s="100"/>
      <c r="G124" s="100"/>
      <c r="H124" s="103">
        <v>30</v>
      </c>
      <c r="I124" s="106">
        <f t="shared" si="2"/>
        <v>0</v>
      </c>
      <c r="J124" s="106">
        <f t="shared" si="3"/>
        <v>0</v>
      </c>
      <c r="K124" s="113"/>
    </row>
    <row r="125" spans="1:11" ht="31.5">
      <c r="A125" s="103">
        <v>118</v>
      </c>
      <c r="B125" s="108" t="s">
        <v>444</v>
      </c>
      <c r="C125" s="108" t="s">
        <v>445</v>
      </c>
      <c r="D125" s="104" t="s">
        <v>3</v>
      </c>
      <c r="E125" s="100"/>
      <c r="F125" s="100"/>
      <c r="G125" s="100"/>
      <c r="H125" s="103">
        <v>30</v>
      </c>
      <c r="I125" s="106">
        <f t="shared" si="2"/>
        <v>0</v>
      </c>
      <c r="J125" s="106">
        <f t="shared" si="3"/>
        <v>0</v>
      </c>
      <c r="K125" s="113"/>
    </row>
    <row r="126" spans="1:11" ht="15.75">
      <c r="A126" s="103">
        <v>119</v>
      </c>
      <c r="B126" s="115" t="s">
        <v>446</v>
      </c>
      <c r="C126" s="115" t="s">
        <v>447</v>
      </c>
      <c r="D126" s="103" t="s">
        <v>3</v>
      </c>
      <c r="E126" s="100"/>
      <c r="F126" s="100"/>
      <c r="G126" s="100"/>
      <c r="H126" s="103">
        <v>20</v>
      </c>
      <c r="I126" s="106">
        <f t="shared" si="2"/>
        <v>0</v>
      </c>
      <c r="J126" s="106">
        <f t="shared" si="3"/>
        <v>0</v>
      </c>
      <c r="K126" s="113"/>
    </row>
    <row r="127" spans="1:11" ht="15.75">
      <c r="A127" s="103">
        <v>120</v>
      </c>
      <c r="B127" s="116" t="s">
        <v>448</v>
      </c>
      <c r="C127" s="116" t="s">
        <v>449</v>
      </c>
      <c r="D127" s="103" t="s">
        <v>3</v>
      </c>
      <c r="E127" s="100"/>
      <c r="F127" s="100"/>
      <c r="G127" s="100"/>
      <c r="H127" s="103">
        <v>20</v>
      </c>
      <c r="I127" s="106">
        <f t="shared" si="2"/>
        <v>0</v>
      </c>
      <c r="J127" s="106">
        <f t="shared" si="3"/>
        <v>0</v>
      </c>
      <c r="K127" s="113"/>
    </row>
    <row r="128" spans="1:11" ht="15.75">
      <c r="A128" s="199" t="s">
        <v>57</v>
      </c>
      <c r="B128" s="200"/>
      <c r="C128" s="117"/>
      <c r="D128" s="118"/>
      <c r="E128" s="119"/>
      <c r="F128" s="119"/>
      <c r="G128" s="119"/>
      <c r="H128" s="94"/>
      <c r="I128" s="120">
        <f>SUM(I8:I127)</f>
        <v>0</v>
      </c>
      <c r="J128" s="120">
        <f>I128*1.23</f>
        <v>0</v>
      </c>
      <c r="K128" s="29"/>
    </row>
    <row r="129" spans="1:11" ht="15.75">
      <c r="A129" s="195" t="s">
        <v>495</v>
      </c>
      <c r="B129" s="195"/>
      <c r="C129" s="5"/>
      <c r="D129" s="5"/>
      <c r="E129" s="20"/>
      <c r="F129" s="20"/>
      <c r="G129" s="20"/>
      <c r="H129" s="20"/>
      <c r="I129" s="20"/>
      <c r="J129" s="18"/>
      <c r="K129" s="5"/>
    </row>
    <row r="130" spans="1:11" ht="15.75">
      <c r="A130" s="17" t="s">
        <v>120</v>
      </c>
      <c r="B130" s="22"/>
      <c r="C130" s="5"/>
      <c r="D130" s="5"/>
      <c r="E130" s="19"/>
      <c r="F130" s="19"/>
      <c r="G130" s="19"/>
      <c r="H130" s="219" t="s">
        <v>506</v>
      </c>
      <c r="I130" s="219"/>
      <c r="J130" s="219"/>
      <c r="K130" s="5"/>
    </row>
    <row r="131" spans="1:11" ht="15.75">
      <c r="A131" s="195" t="s">
        <v>505</v>
      </c>
      <c r="B131" s="220"/>
      <c r="C131" s="221"/>
      <c r="D131" s="17"/>
      <c r="E131" s="17"/>
      <c r="F131" s="17"/>
      <c r="G131" s="17"/>
      <c r="H131" s="219"/>
      <c r="I131" s="219"/>
      <c r="J131" s="219"/>
      <c r="K131" s="5"/>
    </row>
    <row r="132" spans="1:10" ht="12.75">
      <c r="A132" s="221"/>
      <c r="B132" s="221"/>
      <c r="C132" s="221"/>
      <c r="H132" s="219"/>
      <c r="I132" s="219"/>
      <c r="J132" s="219"/>
    </row>
    <row r="134" ht="15">
      <c r="A134" s="152" t="s">
        <v>494</v>
      </c>
    </row>
  </sheetData>
  <sheetProtection/>
  <mergeCells count="17">
    <mergeCell ref="H130:J132"/>
    <mergeCell ref="A131:C132"/>
    <mergeCell ref="B3:C3"/>
    <mergeCell ref="A7:D7"/>
    <mergeCell ref="A128:B128"/>
    <mergeCell ref="A129:B129"/>
    <mergeCell ref="F4:H4"/>
    <mergeCell ref="A4:A5"/>
    <mergeCell ref="B4:B5"/>
    <mergeCell ref="E1:K1"/>
    <mergeCell ref="C4:C5"/>
    <mergeCell ref="D4:D5"/>
    <mergeCell ref="E4:E5"/>
    <mergeCell ref="I4:I5"/>
    <mergeCell ref="J4:J5"/>
    <mergeCell ref="K4:K5"/>
    <mergeCell ref="B2:K2"/>
  </mergeCells>
  <conditionalFormatting sqref="C88:C89">
    <cfRule type="duplicateValues" priority="5" dxfId="54" stopIfTrue="1">
      <formula>AND(COUNTIF($C$88:$C$89,C88)&gt;1,NOT(ISBLANK(C88)))</formula>
    </cfRule>
  </conditionalFormatting>
  <conditionalFormatting sqref="C92">
    <cfRule type="duplicateValues" priority="4" dxfId="54" stopIfTrue="1">
      <formula>AND(COUNTIF($C$92:$C$92,C92)&gt;1,NOT(ISBLANK(C92)))</formula>
    </cfRule>
  </conditionalFormatting>
  <conditionalFormatting sqref="C93">
    <cfRule type="duplicateValues" priority="3" dxfId="54" stopIfTrue="1">
      <formula>AND(COUNTIF($C$93:$C$93,C93)&gt;1,NOT(ISBLANK(C93)))</formula>
    </cfRule>
  </conditionalFormatting>
  <conditionalFormatting sqref="C105">
    <cfRule type="duplicateValues" priority="6" dxfId="54" stopIfTrue="1">
      <formula>AND(COUNTIF($C$105:$C$105,C105)&gt;1,NOT(ISBLANK(C105)))</formula>
    </cfRule>
  </conditionalFormatting>
  <conditionalFormatting sqref="C94:C111 C90:C91">
    <cfRule type="duplicateValues" priority="7" dxfId="54" stopIfTrue="1">
      <formula>AND(COUNTIF($C$94:$C$111,C90)+COUNTIF($C$90:$C$91,C90)&gt;1,NOT(ISBLANK(C90)))</formula>
    </cfRule>
  </conditionalFormatting>
  <conditionalFormatting sqref="C79:C87">
    <cfRule type="duplicateValues" priority="8" dxfId="54" stopIfTrue="1">
      <formula>AND(COUNTIF($C$79:$C$87,C79)&gt;1,NOT(ISBLANK(C79)))</formula>
    </cfRule>
  </conditionalFormatting>
  <conditionalFormatting sqref="C115:C121">
    <cfRule type="duplicateValues" priority="2" dxfId="54" stopIfTrue="1">
      <formula>AND(COUNTIF($C$115:$C$121,C115)&gt;1,NOT(ISBLANK(C115)))</formula>
    </cfRule>
  </conditionalFormatting>
  <conditionalFormatting sqref="C112:C114">
    <cfRule type="duplicateValues" priority="9" dxfId="54" stopIfTrue="1">
      <formula>AND(COUNTIF($C$112:$C$114,C112)&gt;1,NOT(ISBLANK(C112)))</formula>
    </cfRule>
  </conditionalFormatting>
  <conditionalFormatting sqref="C122:C127">
    <cfRule type="duplicateValues" priority="33" dxfId="54" stopIfTrue="1">
      <formula>AND(COUNTIF($C$122:$C$127,C122)&gt;1,NOT(ISBLANK(C122)))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Jaczyńska-Grzegorz Ewelina</cp:lastModifiedBy>
  <cp:lastPrinted>2020-02-05T12:05:08Z</cp:lastPrinted>
  <dcterms:created xsi:type="dcterms:W3CDTF">2002-02-08T10:28:39Z</dcterms:created>
  <dcterms:modified xsi:type="dcterms:W3CDTF">2020-02-05T12:06:45Z</dcterms:modified>
  <cp:category/>
  <cp:version/>
  <cp:contentType/>
  <cp:contentStatus/>
</cp:coreProperties>
</file>