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asprzyk\Desktop\Przedłużenia drogi w Chęcinach od przedszkola w kierunku ul. Białego Zagłębia\Postępowanie\"/>
    </mc:Choice>
  </mc:AlternateContent>
  <xr:revisionPtr revIDLastSave="0" documentId="13_ncr:1_{281FAD2D-AF2A-4CBC-9699-694B597505FD}" xr6:coauthVersionLast="47" xr6:coauthVersionMax="47" xr10:uidLastSave="{00000000-0000-0000-0000-000000000000}"/>
  <bookViews>
    <workbookView xWindow="-120" yWindow="-120" windowWidth="29040" windowHeight="15720" xr2:uid="{1E7B9151-5D75-4D87-BF00-B090DAC8D433}"/>
  </bookViews>
  <sheets>
    <sheet name="Przedmi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74" i="1"/>
  <c r="D69" i="1"/>
  <c r="D65" i="1"/>
  <c r="D45" i="1"/>
  <c r="D41" i="1"/>
  <c r="D35" i="1"/>
  <c r="D31" i="1"/>
  <c r="D27" i="1"/>
  <c r="D8" i="1"/>
</calcChain>
</file>

<file path=xl/sharedStrings.xml><?xml version="1.0" encoding="utf-8"?>
<sst xmlns="http://schemas.openxmlformats.org/spreadsheetml/2006/main" count="153" uniqueCount="114">
  <si>
    <r>
      <t xml:space="preserve">PRZEDMIAR ROBÓT DO PRZEDSIĘWZIĘCIA : </t>
    </r>
    <r>
      <rPr>
        <b/>
        <sz val="9"/>
        <rFont val="Arial CE"/>
        <charset val="238"/>
      </rPr>
      <t xml:space="preserve"> „PRZEDŁUŻENIE DROGI OD PRZEDSZKOLA W KIERUNKU </t>
    </r>
  </si>
  <si>
    <t>UL. BIAŁEGO ZAGŁĘBIA W CHĘCINACH"</t>
  </si>
  <si>
    <t>Lp</t>
  </si>
  <si>
    <t>Opis  robót</t>
  </si>
  <si>
    <t>Jedn.</t>
  </si>
  <si>
    <t>Ilość</t>
  </si>
  <si>
    <t>miary</t>
  </si>
  <si>
    <t>I. ROBOTY PRZYGOTOWAWCZE I ROZBIÓRKOWE</t>
  </si>
  <si>
    <t>1.</t>
  </si>
  <si>
    <t>Roboty pomiarowe  przy  robotach ziemnych dla trasy dróg-droga gminna</t>
  </si>
  <si>
    <t>km</t>
  </si>
  <si>
    <t>od km 0+000 do km 0+031</t>
  </si>
  <si>
    <t>2.</t>
  </si>
  <si>
    <t>Mechaniczne usunięcie warstwy ziemi urodzajnej (humusu), grubość warstwy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</si>
  <si>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</si>
  <si>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10 cm (do 15 cm) na odległość do 30,0m </t>
  </si>
  <si>
    <t>31,0m*10,0m*0,12m</t>
  </si>
  <si>
    <t>3.</t>
  </si>
  <si>
    <t>Rozebranie krawężników betonowych na ławie betonowej z oporem na po-</t>
  </si>
  <si>
    <t>mb</t>
  </si>
  <si>
    <t>łączeniu z istniejącym krawężnikiem ulicy Białego Zagłębia</t>
  </si>
  <si>
    <t>4,00 m</t>
  </si>
  <si>
    <t>4.</t>
  </si>
  <si>
    <t>Rozebranie obrzeży betonowych na ławie betonowej z oporem na podsypce</t>
  </si>
  <si>
    <t>cementowo-piaskowej na połączeniu z ul. Białego Zagłębia</t>
  </si>
  <si>
    <t>5.</t>
  </si>
  <si>
    <t xml:space="preserve">Karczowanie zagajników, krzaków i poszycia z wywiezieniem pozostałości </t>
  </si>
  <si>
    <t>ha</t>
  </si>
  <si>
    <t>ilość krzaków 2000/ha</t>
  </si>
  <si>
    <t>II. ROBOTY ZIEMNE</t>
  </si>
  <si>
    <t>6.</t>
  </si>
  <si>
    <t xml:space="preserve">Wykonanie wykopów mechanicznie w gruntach kat .I-IV z transportem urobku  </t>
  </si>
  <si>
    <t xml:space="preserve">i wbudowaniem na odkładzie . Ilość robót z Tabeli Robót Ziemnych </t>
  </si>
  <si>
    <r>
      <t>114,73 m</t>
    </r>
    <r>
      <rPr>
        <vertAlign val="superscript"/>
        <sz val="10"/>
        <rFont val="Arial"/>
        <family val="2"/>
        <charset val="238"/>
      </rPr>
      <t>3</t>
    </r>
  </si>
  <si>
    <t>7.</t>
  </si>
  <si>
    <t>Roboty ziemne poprzeczne (zużycie na miejscu) . Ilość robót z Tabeli Robót</t>
  </si>
  <si>
    <t>Ziemnych                                                            3,26 m2</t>
  </si>
  <si>
    <t>III. PODBUDOWA NAWIERZCHNI DROGI GMINNEJ</t>
  </si>
  <si>
    <t>8.</t>
  </si>
  <si>
    <t>Wykonanie wzmocnienia podłoża gruntowego z gruntu stabilizowanego cemen-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</si>
  <si>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</si>
  <si>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tem z wytwórni o wytrzymałości Rm=2,50 MPa, grubość warstwy 15 cm </t>
  </si>
  <si>
    <t>od km 0+000 do km 0+020</t>
  </si>
  <si>
    <t>20,00m*6,60m</t>
  </si>
  <si>
    <t>9.</t>
  </si>
  <si>
    <r>
      <t xml:space="preserve">Wykonanie podbudowy z mieszanki związanej cementem </t>
    </r>
    <r>
      <rPr>
        <sz val="9"/>
        <rFont val="Arial CE"/>
        <charset val="238"/>
      </rPr>
      <t xml:space="preserve">z wytwórni, grubość </t>
    </r>
    <r>
      <rPr>
        <sz val="10"/>
        <rFont val="Arial CE"/>
        <family val="2"/>
        <charset val="238"/>
      </rPr>
      <t xml:space="preserve"> </t>
    </r>
  </si>
  <si>
    <t>20 cm z mieszanki C3/4</t>
  </si>
  <si>
    <t>10.</t>
  </si>
  <si>
    <t xml:space="preserve">Wykonanie podbudowy nawierzchni drogi z mieszanki niezwiązanej z kruszywem  </t>
  </si>
  <si>
    <r>
      <t>C</t>
    </r>
    <r>
      <rPr>
        <vertAlign val="subscript"/>
        <sz val="9"/>
        <rFont val="Arial"/>
        <family val="2"/>
        <charset val="238"/>
      </rPr>
      <t>90/3</t>
    </r>
    <r>
      <rPr>
        <sz val="9"/>
        <rFont val="Arial"/>
        <family val="2"/>
        <charset val="238"/>
      </rPr>
      <t xml:space="preserve"> (kruszywo kamienne łamane stabilizowane mechanicznie o grubości 22 cm</t>
    </r>
  </si>
  <si>
    <t>kruszywo 0/31,5 mm)</t>
  </si>
  <si>
    <t xml:space="preserve">od km 0+000 do km 0+020 </t>
  </si>
  <si>
    <t>20,0m*6,20m</t>
  </si>
  <si>
    <t xml:space="preserve">IV. NAWIERZCHNIA DROGI GMINNEJ </t>
  </si>
  <si>
    <t>11.</t>
  </si>
  <si>
    <t xml:space="preserve">Wykonanie nawierzchni z betonu asfaltowego dla ruchu KR2 - warstwa </t>
  </si>
  <si>
    <t>0+000 do km 0+020</t>
  </si>
  <si>
    <t>12.</t>
  </si>
  <si>
    <t>V. PODBUDOWA CHODNIKA</t>
  </si>
  <si>
    <t>13.</t>
  </si>
  <si>
    <t>15 cm z mieszanki C3/4</t>
  </si>
  <si>
    <t>14.</t>
  </si>
  <si>
    <r>
      <t>C</t>
    </r>
    <r>
      <rPr>
        <vertAlign val="subscript"/>
        <sz val="9"/>
        <rFont val="Arial"/>
        <family val="2"/>
        <charset val="238"/>
      </rPr>
      <t>90/3</t>
    </r>
    <r>
      <rPr>
        <sz val="9"/>
        <rFont val="Arial"/>
        <family val="2"/>
        <charset val="238"/>
      </rPr>
      <t xml:space="preserve"> (kruszywo kamienne łamane stabilizowane mechanicznie o grubości 10 cm</t>
    </r>
  </si>
  <si>
    <t>VI. PODBUDOWA ZJAZDU</t>
  </si>
  <si>
    <t>15.</t>
  </si>
  <si>
    <t>15 cm z mieszanki C3/4-zjazd strona lewa</t>
  </si>
  <si>
    <t>16.</t>
  </si>
  <si>
    <t>4,0m*4,0m+2*1,0m*1,0m/2</t>
  </si>
  <si>
    <t>VII. ROBOTY WYKOŃCZENIOWE</t>
  </si>
  <si>
    <t>17.</t>
  </si>
  <si>
    <t>Plantowanie wraz z humusowaniem terenów w granicach linii rozgraniczają-</t>
  </si>
  <si>
    <t>cej drogi  przewidzianych pod zieleńce, grubość warstwy humusu 10 cm (bez</t>
  </si>
  <si>
    <t>dowozu ziemi urodzajnej)</t>
  </si>
  <si>
    <t>159,50m2+19,0m2+20,0m*1,0m</t>
  </si>
  <si>
    <t>VIII. ELEMENTY ULIC</t>
  </si>
  <si>
    <t>18.</t>
  </si>
  <si>
    <t>Ustawienie krawęzników betonowych o wymiarach 15x30 cm na ławie beto-</t>
  </si>
  <si>
    <t xml:space="preserve">nowej z oporem (beton C12/15) - na rys. linia niebieska ciągła </t>
  </si>
  <si>
    <t>20,0m+20,0m+4,0m</t>
  </si>
  <si>
    <t>19.</t>
  </si>
  <si>
    <t xml:space="preserve">Wykonanie nawierzchni chodnika z kostki brukowej betonowej o grubości 8 cm na </t>
  </si>
  <si>
    <t xml:space="preserve">podsypce cementowo piaskowej (1 : 4) o grubości 5 cm - kolor ustali </t>
  </si>
  <si>
    <t>Zamawiający powiększenie ilości o powierzchnię zjazdu</t>
  </si>
  <si>
    <t>20.</t>
  </si>
  <si>
    <t>Ustawienie obrzeży betonowych o wymiarach 8x30 cm na ławie betonowej z</t>
  </si>
  <si>
    <t>z oporem (beton C12/15) ze spoinami wypełnionymi zaprawą cementową</t>
  </si>
  <si>
    <t>zwiększenie o ilość obrzeży na zjazdach i zakończeniach chodnika</t>
  </si>
  <si>
    <t>30,74m+30,74m+5,0m+4,0m+4,0m+6,0m+2,0m+2*1,5m</t>
  </si>
  <si>
    <t>21.</t>
  </si>
  <si>
    <t>Wykonanie schodów z kostki brukowej i obrzeży 30X8 cm według rysunku z</t>
  </si>
  <si>
    <t>Dokumentacji - ilość stopni 4 szt. o wymiarach 35 cm x 2,50cm, wys. stopnia</t>
  </si>
  <si>
    <t>h=14 cm na podsyce cem.-piask. . Podbudowie z kruszywa 10 cm i wzmo-</t>
  </si>
  <si>
    <t>cninym podłożu ze stabilizacji cementem o Rm=2,50MPa i grubości 15 cm</t>
  </si>
  <si>
    <t>wraz z pochylnią dla wózków dziecięcych oraz poręczami 2x 1,50 m</t>
  </si>
  <si>
    <t>4*0,35m*2,50m</t>
  </si>
  <si>
    <t>IX. URZĄDZENIA BEZPIECZEŃSTWA RUCHU</t>
  </si>
  <si>
    <t>22.</t>
  </si>
  <si>
    <t xml:space="preserve">szt. </t>
  </si>
  <si>
    <t>X. INNE ROBOTY</t>
  </si>
  <si>
    <t>23.</t>
  </si>
  <si>
    <t>od km 0+000 do km 0+031- inwentaryzacja powykonawcza</t>
  </si>
  <si>
    <t>,</t>
  </si>
  <si>
    <t xml:space="preserve">wzmacniająca, wiążąca z betonu asfaltowego AC 16W  o grubości 6 cm od km </t>
  </si>
  <si>
    <t xml:space="preserve">ścieralna z betonu asfaltowego AC 11S  o grubości 4 cm </t>
  </si>
  <si>
    <r>
      <t>C</t>
    </r>
    <r>
      <rPr>
        <vertAlign val="subscript"/>
        <sz val="9"/>
        <rFont val="Arial"/>
        <family val="2"/>
        <charset val="238"/>
      </rPr>
      <t xml:space="preserve">90/3 </t>
    </r>
    <r>
      <rPr>
        <sz val="9"/>
        <rFont val="Arial"/>
        <family val="2"/>
        <charset val="238"/>
      </rPr>
      <t>(kruszywo kamienne łamane stabilizowane mechanicznie o grubości 20 cm</t>
    </r>
  </si>
  <si>
    <t>Oznakowanie poziome jezdni materiałami grubowarstwowymi (masy chemoutwardzalne) na przejściu dla pieszych linie P-10 (12,0m2) i P-14 (2,625m2)</t>
  </si>
  <si>
    <r>
      <t xml:space="preserve">Ustawienie słupków z rur stalowych </t>
    </r>
    <r>
      <rPr>
        <sz val="9"/>
        <rFont val="Czcionka tekstu podstawowego"/>
        <charset val="238"/>
      </rPr>
      <t>Ø</t>
    </r>
    <r>
      <rPr>
        <sz val="9"/>
        <rFont val="Arial"/>
        <family val="2"/>
        <charset val="238"/>
      </rPr>
      <t xml:space="preserve"> 50 mm, z wykona-</t>
    </r>
  </si>
  <si>
    <t xml:space="preserve">niem i zasypaniem dołów i ubiciem warstwami oraz </t>
  </si>
  <si>
    <t>przymocowaniem znaków małych typ D (folia odblasko-</t>
  </si>
  <si>
    <t>wa II generacji) znaki   D-6 - 2 szt., D-46 1 szt., D-47 1 szt., oraz T-27 2 szt.</t>
  </si>
  <si>
    <t>24.</t>
  </si>
  <si>
    <t>90,78m2+17m2</t>
  </si>
  <si>
    <t>od km 0+000 do km 0+030,74 o szer. 2,40 m oraz str. prawa o szer. 2,0m</t>
  </si>
  <si>
    <t>90,78m2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</si>
</sst>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sz val="9"/>
      <name val="Arial CE"/>
      <family val="2"/>
      <charset val="238"/>
    </font>
    <font>
      <sz val="11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name val="Czcionka tekstu podstawowego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/>
    <xf numFmtId="0" fontId="6" fillId="2" borderId="7" xfId="0" applyFont="1" applyFill="1" applyBorder="1"/>
    <xf numFmtId="0" fontId="5" fillId="2" borderId="8" xfId="0" applyFont="1" applyFill="1" applyBorder="1"/>
    <xf numFmtId="0" fontId="7" fillId="0" borderId="1" xfId="0" applyFont="1" applyBorder="1"/>
    <xf numFmtId="0" fontId="1" fillId="0" borderId="0" xfId="0" applyFont="1"/>
    <xf numFmtId="0" fontId="0" fillId="0" borderId="9" xfId="0" applyBorder="1" applyAlignment="1">
      <alignment horizontal="center"/>
    </xf>
    <xf numFmtId="164" fontId="1" fillId="0" borderId="1" xfId="0" applyNumberFormat="1" applyFont="1" applyBorder="1"/>
    <xf numFmtId="0" fontId="7" fillId="0" borderId="10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0" xfId="0" applyBorder="1"/>
    <xf numFmtId="0" fontId="7" fillId="0" borderId="13" xfId="0" applyFont="1" applyBorder="1"/>
    <xf numFmtId="0" fontId="1" fillId="0" borderId="14" xfId="0" applyFont="1" applyBorder="1"/>
    <xf numFmtId="0" fontId="1" fillId="0" borderId="9" xfId="0" applyFont="1" applyBorder="1" applyAlignment="1">
      <alignment horizontal="center"/>
    </xf>
    <xf numFmtId="2" fontId="0" fillId="0" borderId="13" xfId="0" applyNumberFormat="1" applyBorder="1"/>
    <xf numFmtId="0" fontId="0" fillId="0" borderId="13" xfId="0" applyBorder="1"/>
    <xf numFmtId="0" fontId="7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13" xfId="0" applyNumberFormat="1" applyFont="1" applyBorder="1"/>
    <xf numFmtId="0" fontId="6" fillId="2" borderId="18" xfId="0" applyFont="1" applyFill="1" applyBorder="1"/>
    <xf numFmtId="0" fontId="5" fillId="2" borderId="19" xfId="0" applyFont="1" applyFill="1" applyBorder="1"/>
    <xf numFmtId="0" fontId="9" fillId="3" borderId="14" xfId="0" applyFont="1" applyFill="1" applyBorder="1"/>
    <xf numFmtId="0" fontId="1" fillId="0" borderId="0" xfId="0" applyFont="1" applyAlignment="1">
      <alignment horizontal="center"/>
    </xf>
    <xf numFmtId="0" fontId="9" fillId="3" borderId="11" xfId="0" applyFont="1" applyFill="1" applyBorder="1"/>
    <xf numFmtId="0" fontId="1" fillId="0" borderId="20" xfId="0" applyFont="1" applyBorder="1" applyAlignment="1">
      <alignment horizontal="center"/>
    </xf>
    <xf numFmtId="2" fontId="1" fillId="0" borderId="10" xfId="0" applyNumberFormat="1" applyFont="1" applyBorder="1"/>
    <xf numFmtId="0" fontId="2" fillId="0" borderId="21" xfId="0" applyFont="1" applyBorder="1"/>
    <xf numFmtId="0" fontId="10" fillId="0" borderId="0" xfId="0" applyFont="1"/>
    <xf numFmtId="0" fontId="0" fillId="0" borderId="9" xfId="0" applyBorder="1"/>
    <xf numFmtId="0" fontId="1" fillId="0" borderId="13" xfId="0" applyFont="1" applyBorder="1"/>
    <xf numFmtId="0" fontId="12" fillId="3" borderId="14" xfId="0" applyFont="1" applyFill="1" applyBorder="1"/>
    <xf numFmtId="0" fontId="0" fillId="0" borderId="20" xfId="0" applyBorder="1"/>
    <xf numFmtId="0" fontId="7" fillId="2" borderId="6" xfId="0" applyFont="1" applyFill="1" applyBorder="1"/>
    <xf numFmtId="0" fontId="13" fillId="2" borderId="6" xfId="0" applyFont="1" applyFill="1" applyBorder="1"/>
    <xf numFmtId="0" fontId="10" fillId="0" borderId="14" xfId="0" applyFont="1" applyBorder="1"/>
    <xf numFmtId="0" fontId="14" fillId="0" borderId="13" xfId="0" applyFont="1" applyBorder="1"/>
    <xf numFmtId="0" fontId="1" fillId="0" borderId="10" xfId="0" applyFont="1" applyBorder="1"/>
    <xf numFmtId="0" fontId="1" fillId="0" borderId="4" xfId="0" applyFont="1" applyBorder="1"/>
    <xf numFmtId="0" fontId="9" fillId="3" borderId="22" xfId="0" applyFont="1" applyFill="1" applyBorder="1"/>
    <xf numFmtId="0" fontId="1" fillId="0" borderId="23" xfId="0" applyFont="1" applyBorder="1" applyAlignment="1">
      <alignment horizontal="center"/>
    </xf>
    <xf numFmtId="2" fontId="1" fillId="0" borderId="4" xfId="0" applyNumberFormat="1" applyFont="1" applyBorder="1"/>
    <xf numFmtId="0" fontId="10" fillId="0" borderId="21" xfId="0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2" borderId="24" xfId="0" applyFill="1" applyBorder="1"/>
    <xf numFmtId="0" fontId="15" fillId="2" borderId="25" xfId="0" applyFont="1" applyFill="1" applyBorder="1"/>
    <xf numFmtId="0" fontId="0" fillId="2" borderId="26" xfId="0" applyFill="1" applyBorder="1"/>
    <xf numFmtId="0" fontId="14" fillId="2" borderId="24" xfId="0" applyFont="1" applyFill="1" applyBorder="1"/>
    <xf numFmtId="0" fontId="7" fillId="0" borderId="14" xfId="0" applyFont="1" applyBorder="1"/>
    <xf numFmtId="0" fontId="7" fillId="0" borderId="21" xfId="0" applyFont="1" applyBorder="1"/>
    <xf numFmtId="0" fontId="1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1" xfId="0" applyFont="1" applyBorder="1"/>
    <xf numFmtId="2" fontId="15" fillId="0" borderId="13" xfId="0" applyNumberFormat="1" applyFont="1" applyBorder="1"/>
    <xf numFmtId="0" fontId="1" fillId="0" borderId="27" xfId="0" applyFont="1" applyBorder="1"/>
    <xf numFmtId="2" fontId="15" fillId="0" borderId="10" xfId="0" applyNumberFormat="1" applyFont="1" applyBorder="1"/>
    <xf numFmtId="0" fontId="1" fillId="2" borderId="6" xfId="0" applyFont="1" applyFill="1" applyBorder="1"/>
    <xf numFmtId="0" fontId="15" fillId="2" borderId="18" xfId="0" applyFont="1" applyFill="1" applyBorder="1"/>
    <xf numFmtId="0" fontId="0" fillId="2" borderId="28" xfId="0" applyFill="1" applyBorder="1"/>
    <xf numFmtId="0" fontId="14" fillId="2" borderId="6" xfId="0" applyFont="1" applyFill="1" applyBorder="1"/>
    <xf numFmtId="0" fontId="17" fillId="0" borderId="0" xfId="0" applyFont="1"/>
    <xf numFmtId="0" fontId="17" fillId="0" borderId="13" xfId="0" applyFont="1" applyBorder="1"/>
    <xf numFmtId="0" fontId="7" fillId="0" borderId="4" xfId="0" applyFont="1" applyBorder="1"/>
    <xf numFmtId="0" fontId="1" fillId="0" borderId="23" xfId="0" applyFont="1" applyBorder="1"/>
    <xf numFmtId="4" fontId="17" fillId="0" borderId="4" xfId="0" applyNumberFormat="1" applyFont="1" applyBorder="1"/>
    <xf numFmtId="0" fontId="0" fillId="2" borderId="28" xfId="0" applyFill="1" applyBorder="1" applyAlignment="1">
      <alignment horizontal="center"/>
    </xf>
    <xf numFmtId="2" fontId="1" fillId="2" borderId="6" xfId="0" applyNumberFormat="1" applyFont="1" applyFill="1" applyBorder="1"/>
    <xf numFmtId="164" fontId="1" fillId="0" borderId="13" xfId="0" applyNumberFormat="1" applyFont="1" applyBorder="1"/>
    <xf numFmtId="0" fontId="0" fillId="0" borderId="4" xfId="0" applyBorder="1"/>
    <xf numFmtId="0" fontId="1" fillId="0" borderId="22" xfId="0" applyFont="1" applyBorder="1"/>
    <xf numFmtId="0" fontId="0" fillId="0" borderId="29" xfId="0" applyBorder="1" applyAlignment="1">
      <alignment horizontal="center"/>
    </xf>
    <xf numFmtId="0" fontId="7" fillId="0" borderId="32" xfId="0" applyFont="1" applyBorder="1"/>
    <xf numFmtId="4" fontId="17" fillId="0" borderId="33" xfId="0" applyNumberFormat="1" applyFont="1" applyBorder="1"/>
    <xf numFmtId="0" fontId="7" fillId="0" borderId="5" xfId="0" applyFont="1" applyBorder="1"/>
    <xf numFmtId="4" fontId="17" fillId="0" borderId="34" xfId="0" applyNumberFormat="1" applyFont="1" applyBorder="1"/>
    <xf numFmtId="0" fontId="1" fillId="0" borderId="36" xfId="0" applyFont="1" applyBorder="1"/>
    <xf numFmtId="0" fontId="1" fillId="0" borderId="37" xfId="0" applyFont="1" applyBorder="1"/>
    <xf numFmtId="0" fontId="0" fillId="0" borderId="35" xfId="0" applyBorder="1" applyAlignment="1">
      <alignment horizontal="center"/>
    </xf>
    <xf numFmtId="4" fontId="0" fillId="0" borderId="31" xfId="0" applyNumberFormat="1" applyBorder="1"/>
    <xf numFmtId="0" fontId="10" fillId="0" borderId="30" xfId="0" applyFont="1" applyBorder="1" applyAlignment="1">
      <alignment wrapText="1"/>
    </xf>
    <xf numFmtId="0" fontId="0" fillId="0" borderId="15" xfId="0" applyBorder="1"/>
    <xf numFmtId="2" fontId="0" fillId="0" borderId="13" xfId="0" applyNumberFormat="1" applyBorder="1" applyAlignment="1">
      <alignment horizontal="right"/>
    </xf>
    <xf numFmtId="2" fontId="0" fillId="0" borderId="15" xfId="0" applyNumberFormat="1" applyBorder="1"/>
    <xf numFmtId="0" fontId="0" fillId="0" borderId="0" xfId="0" applyAlignment="1">
      <alignment horizontal="center"/>
    </xf>
    <xf numFmtId="0" fontId="0" fillId="4" borderId="27" xfId="0" applyFill="1" applyBorder="1"/>
    <xf numFmtId="0" fontId="9" fillId="3" borderId="22" xfId="0" applyFont="1" applyFill="1" applyBorder="1" applyAlignment="1">
      <alignment horizontal="left"/>
    </xf>
    <xf numFmtId="0" fontId="9" fillId="3" borderId="27" xfId="0" applyFont="1" applyFill="1" applyBorder="1"/>
    <xf numFmtId="0" fontId="10" fillId="0" borderId="2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29DF-659E-4A53-9830-3D04525EC94D}">
  <dimension ref="A1:H109"/>
  <sheetViews>
    <sheetView tabSelected="1" view="pageLayout" zoomScaleNormal="100" workbookViewId="0">
      <selection activeCell="B19" sqref="B19"/>
    </sheetView>
  </sheetViews>
  <sheetFormatPr defaultRowHeight="12.75"/>
  <cols>
    <col min="1" max="1" width="3.5703125" customWidth="1"/>
    <col min="2" max="2" width="62.7109375" customWidth="1"/>
    <col min="3" max="3" width="9.85546875" customWidth="1"/>
    <col min="4" max="4" width="18.140625" customWidth="1"/>
    <col min="257" max="257" width="3.5703125" customWidth="1"/>
    <col min="258" max="258" width="62.7109375" customWidth="1"/>
    <col min="259" max="259" width="9.85546875" customWidth="1"/>
    <col min="260" max="260" width="18.140625" customWidth="1"/>
    <col min="513" max="513" width="3.5703125" customWidth="1"/>
    <col min="514" max="514" width="62.7109375" customWidth="1"/>
    <col min="515" max="515" width="9.85546875" customWidth="1"/>
    <col min="516" max="516" width="18.140625" customWidth="1"/>
    <col min="769" max="769" width="3.5703125" customWidth="1"/>
    <col min="770" max="770" width="62.7109375" customWidth="1"/>
    <col min="771" max="771" width="9.85546875" customWidth="1"/>
    <col min="772" max="772" width="18.140625" customWidth="1"/>
    <col min="1025" max="1025" width="3.5703125" customWidth="1"/>
    <col min="1026" max="1026" width="62.7109375" customWidth="1"/>
    <col min="1027" max="1027" width="9.85546875" customWidth="1"/>
    <col min="1028" max="1028" width="18.140625" customWidth="1"/>
    <col min="1281" max="1281" width="3.5703125" customWidth="1"/>
    <col min="1282" max="1282" width="62.7109375" customWidth="1"/>
    <col min="1283" max="1283" width="9.85546875" customWidth="1"/>
    <col min="1284" max="1284" width="18.140625" customWidth="1"/>
    <col min="1537" max="1537" width="3.5703125" customWidth="1"/>
    <col min="1538" max="1538" width="62.7109375" customWidth="1"/>
    <col min="1539" max="1539" width="9.85546875" customWidth="1"/>
    <col min="1540" max="1540" width="18.140625" customWidth="1"/>
    <col min="1793" max="1793" width="3.5703125" customWidth="1"/>
    <col min="1794" max="1794" width="62.7109375" customWidth="1"/>
    <col min="1795" max="1795" width="9.85546875" customWidth="1"/>
    <col min="1796" max="1796" width="18.140625" customWidth="1"/>
    <col min="2049" max="2049" width="3.5703125" customWidth="1"/>
    <col min="2050" max="2050" width="62.7109375" customWidth="1"/>
    <col min="2051" max="2051" width="9.85546875" customWidth="1"/>
    <col min="2052" max="2052" width="18.140625" customWidth="1"/>
    <col min="2305" max="2305" width="3.5703125" customWidth="1"/>
    <col min="2306" max="2306" width="62.7109375" customWidth="1"/>
    <col min="2307" max="2307" width="9.85546875" customWidth="1"/>
    <col min="2308" max="2308" width="18.140625" customWidth="1"/>
    <col min="2561" max="2561" width="3.5703125" customWidth="1"/>
    <col min="2562" max="2562" width="62.7109375" customWidth="1"/>
    <col min="2563" max="2563" width="9.85546875" customWidth="1"/>
    <col min="2564" max="2564" width="18.140625" customWidth="1"/>
    <col min="2817" max="2817" width="3.5703125" customWidth="1"/>
    <col min="2818" max="2818" width="62.7109375" customWidth="1"/>
    <col min="2819" max="2819" width="9.85546875" customWidth="1"/>
    <col min="2820" max="2820" width="18.140625" customWidth="1"/>
    <col min="3073" max="3073" width="3.5703125" customWidth="1"/>
    <col min="3074" max="3074" width="62.7109375" customWidth="1"/>
    <col min="3075" max="3075" width="9.85546875" customWidth="1"/>
    <col min="3076" max="3076" width="18.140625" customWidth="1"/>
    <col min="3329" max="3329" width="3.5703125" customWidth="1"/>
    <col min="3330" max="3330" width="62.7109375" customWidth="1"/>
    <col min="3331" max="3331" width="9.85546875" customWidth="1"/>
    <col min="3332" max="3332" width="18.140625" customWidth="1"/>
    <col min="3585" max="3585" width="3.5703125" customWidth="1"/>
    <col min="3586" max="3586" width="62.7109375" customWidth="1"/>
    <col min="3587" max="3587" width="9.85546875" customWidth="1"/>
    <col min="3588" max="3588" width="18.140625" customWidth="1"/>
    <col min="3841" max="3841" width="3.5703125" customWidth="1"/>
    <col min="3842" max="3842" width="62.7109375" customWidth="1"/>
    <col min="3843" max="3843" width="9.85546875" customWidth="1"/>
    <col min="3844" max="3844" width="18.140625" customWidth="1"/>
    <col min="4097" max="4097" width="3.5703125" customWidth="1"/>
    <col min="4098" max="4098" width="62.7109375" customWidth="1"/>
    <col min="4099" max="4099" width="9.85546875" customWidth="1"/>
    <col min="4100" max="4100" width="18.140625" customWidth="1"/>
    <col min="4353" max="4353" width="3.5703125" customWidth="1"/>
    <col min="4354" max="4354" width="62.7109375" customWidth="1"/>
    <col min="4355" max="4355" width="9.85546875" customWidth="1"/>
    <col min="4356" max="4356" width="18.140625" customWidth="1"/>
    <col min="4609" max="4609" width="3.5703125" customWidth="1"/>
    <col min="4610" max="4610" width="62.7109375" customWidth="1"/>
    <col min="4611" max="4611" width="9.85546875" customWidth="1"/>
    <col min="4612" max="4612" width="18.140625" customWidth="1"/>
    <col min="4865" max="4865" width="3.5703125" customWidth="1"/>
    <col min="4866" max="4866" width="62.7109375" customWidth="1"/>
    <col min="4867" max="4867" width="9.85546875" customWidth="1"/>
    <col min="4868" max="4868" width="18.140625" customWidth="1"/>
    <col min="5121" max="5121" width="3.5703125" customWidth="1"/>
    <col min="5122" max="5122" width="62.7109375" customWidth="1"/>
    <col min="5123" max="5123" width="9.85546875" customWidth="1"/>
    <col min="5124" max="5124" width="18.140625" customWidth="1"/>
    <col min="5377" max="5377" width="3.5703125" customWidth="1"/>
    <col min="5378" max="5378" width="62.7109375" customWidth="1"/>
    <col min="5379" max="5379" width="9.85546875" customWidth="1"/>
    <col min="5380" max="5380" width="18.140625" customWidth="1"/>
    <col min="5633" max="5633" width="3.5703125" customWidth="1"/>
    <col min="5634" max="5634" width="62.7109375" customWidth="1"/>
    <col min="5635" max="5635" width="9.85546875" customWidth="1"/>
    <col min="5636" max="5636" width="18.140625" customWidth="1"/>
    <col min="5889" max="5889" width="3.5703125" customWidth="1"/>
    <col min="5890" max="5890" width="62.7109375" customWidth="1"/>
    <col min="5891" max="5891" width="9.85546875" customWidth="1"/>
    <col min="5892" max="5892" width="18.140625" customWidth="1"/>
    <col min="6145" max="6145" width="3.5703125" customWidth="1"/>
    <col min="6146" max="6146" width="62.7109375" customWidth="1"/>
    <col min="6147" max="6147" width="9.85546875" customWidth="1"/>
    <col min="6148" max="6148" width="18.140625" customWidth="1"/>
    <col min="6401" max="6401" width="3.5703125" customWidth="1"/>
    <col min="6402" max="6402" width="62.7109375" customWidth="1"/>
    <col min="6403" max="6403" width="9.85546875" customWidth="1"/>
    <col min="6404" max="6404" width="18.140625" customWidth="1"/>
    <col min="6657" max="6657" width="3.5703125" customWidth="1"/>
    <col min="6658" max="6658" width="62.7109375" customWidth="1"/>
    <col min="6659" max="6659" width="9.85546875" customWidth="1"/>
    <col min="6660" max="6660" width="18.140625" customWidth="1"/>
    <col min="6913" max="6913" width="3.5703125" customWidth="1"/>
    <col min="6914" max="6914" width="62.7109375" customWidth="1"/>
    <col min="6915" max="6915" width="9.85546875" customWidth="1"/>
    <col min="6916" max="6916" width="18.140625" customWidth="1"/>
    <col min="7169" max="7169" width="3.5703125" customWidth="1"/>
    <col min="7170" max="7170" width="62.7109375" customWidth="1"/>
    <col min="7171" max="7171" width="9.85546875" customWidth="1"/>
    <col min="7172" max="7172" width="18.140625" customWidth="1"/>
    <col min="7425" max="7425" width="3.5703125" customWidth="1"/>
    <col min="7426" max="7426" width="62.7109375" customWidth="1"/>
    <col min="7427" max="7427" width="9.85546875" customWidth="1"/>
    <col min="7428" max="7428" width="18.140625" customWidth="1"/>
    <col min="7681" max="7681" width="3.5703125" customWidth="1"/>
    <col min="7682" max="7682" width="62.7109375" customWidth="1"/>
    <col min="7683" max="7683" width="9.85546875" customWidth="1"/>
    <col min="7684" max="7684" width="18.140625" customWidth="1"/>
    <col min="7937" max="7937" width="3.5703125" customWidth="1"/>
    <col min="7938" max="7938" width="62.7109375" customWidth="1"/>
    <col min="7939" max="7939" width="9.85546875" customWidth="1"/>
    <col min="7940" max="7940" width="18.140625" customWidth="1"/>
    <col min="8193" max="8193" width="3.5703125" customWidth="1"/>
    <col min="8194" max="8194" width="62.7109375" customWidth="1"/>
    <col min="8195" max="8195" width="9.85546875" customWidth="1"/>
    <col min="8196" max="8196" width="18.140625" customWidth="1"/>
    <col min="8449" max="8449" width="3.5703125" customWidth="1"/>
    <col min="8450" max="8450" width="62.7109375" customWidth="1"/>
    <col min="8451" max="8451" width="9.85546875" customWidth="1"/>
    <col min="8452" max="8452" width="18.140625" customWidth="1"/>
    <col min="8705" max="8705" width="3.5703125" customWidth="1"/>
    <col min="8706" max="8706" width="62.7109375" customWidth="1"/>
    <col min="8707" max="8707" width="9.85546875" customWidth="1"/>
    <col min="8708" max="8708" width="18.140625" customWidth="1"/>
    <col min="8961" max="8961" width="3.5703125" customWidth="1"/>
    <col min="8962" max="8962" width="62.7109375" customWidth="1"/>
    <col min="8963" max="8963" width="9.85546875" customWidth="1"/>
    <col min="8964" max="8964" width="18.140625" customWidth="1"/>
    <col min="9217" max="9217" width="3.5703125" customWidth="1"/>
    <col min="9218" max="9218" width="62.7109375" customWidth="1"/>
    <col min="9219" max="9219" width="9.85546875" customWidth="1"/>
    <col min="9220" max="9220" width="18.140625" customWidth="1"/>
    <col min="9473" max="9473" width="3.5703125" customWidth="1"/>
    <col min="9474" max="9474" width="62.7109375" customWidth="1"/>
    <col min="9475" max="9475" width="9.85546875" customWidth="1"/>
    <col min="9476" max="9476" width="18.140625" customWidth="1"/>
    <col min="9729" max="9729" width="3.5703125" customWidth="1"/>
    <col min="9730" max="9730" width="62.7109375" customWidth="1"/>
    <col min="9731" max="9731" width="9.85546875" customWidth="1"/>
    <col min="9732" max="9732" width="18.140625" customWidth="1"/>
    <col min="9985" max="9985" width="3.5703125" customWidth="1"/>
    <col min="9986" max="9986" width="62.7109375" customWidth="1"/>
    <col min="9987" max="9987" width="9.85546875" customWidth="1"/>
    <col min="9988" max="9988" width="18.140625" customWidth="1"/>
    <col min="10241" max="10241" width="3.5703125" customWidth="1"/>
    <col min="10242" max="10242" width="62.7109375" customWidth="1"/>
    <col min="10243" max="10243" width="9.85546875" customWidth="1"/>
    <col min="10244" max="10244" width="18.140625" customWidth="1"/>
    <col min="10497" max="10497" width="3.5703125" customWidth="1"/>
    <col min="10498" max="10498" width="62.7109375" customWidth="1"/>
    <col min="10499" max="10499" width="9.85546875" customWidth="1"/>
    <col min="10500" max="10500" width="18.140625" customWidth="1"/>
    <col min="10753" max="10753" width="3.5703125" customWidth="1"/>
    <col min="10754" max="10754" width="62.7109375" customWidth="1"/>
    <col min="10755" max="10755" width="9.85546875" customWidth="1"/>
    <col min="10756" max="10756" width="18.140625" customWidth="1"/>
    <col min="11009" max="11009" width="3.5703125" customWidth="1"/>
    <col min="11010" max="11010" width="62.7109375" customWidth="1"/>
    <col min="11011" max="11011" width="9.85546875" customWidth="1"/>
    <col min="11012" max="11012" width="18.140625" customWidth="1"/>
    <col min="11265" max="11265" width="3.5703125" customWidth="1"/>
    <col min="11266" max="11266" width="62.7109375" customWidth="1"/>
    <col min="11267" max="11267" width="9.85546875" customWidth="1"/>
    <col min="11268" max="11268" width="18.140625" customWidth="1"/>
    <col min="11521" max="11521" width="3.5703125" customWidth="1"/>
    <col min="11522" max="11522" width="62.7109375" customWidth="1"/>
    <col min="11523" max="11523" width="9.85546875" customWidth="1"/>
    <col min="11524" max="11524" width="18.140625" customWidth="1"/>
    <col min="11777" max="11777" width="3.5703125" customWidth="1"/>
    <col min="11778" max="11778" width="62.7109375" customWidth="1"/>
    <col min="11779" max="11779" width="9.85546875" customWidth="1"/>
    <col min="11780" max="11780" width="18.140625" customWidth="1"/>
    <col min="12033" max="12033" width="3.5703125" customWidth="1"/>
    <col min="12034" max="12034" width="62.7109375" customWidth="1"/>
    <col min="12035" max="12035" width="9.85546875" customWidth="1"/>
    <col min="12036" max="12036" width="18.140625" customWidth="1"/>
    <col min="12289" max="12289" width="3.5703125" customWidth="1"/>
    <col min="12290" max="12290" width="62.7109375" customWidth="1"/>
    <col min="12291" max="12291" width="9.85546875" customWidth="1"/>
    <col min="12292" max="12292" width="18.140625" customWidth="1"/>
    <col min="12545" max="12545" width="3.5703125" customWidth="1"/>
    <col min="12546" max="12546" width="62.7109375" customWidth="1"/>
    <col min="12547" max="12547" width="9.85546875" customWidth="1"/>
    <col min="12548" max="12548" width="18.140625" customWidth="1"/>
    <col min="12801" max="12801" width="3.5703125" customWidth="1"/>
    <col min="12802" max="12802" width="62.7109375" customWidth="1"/>
    <col min="12803" max="12803" width="9.85546875" customWidth="1"/>
    <col min="12804" max="12804" width="18.140625" customWidth="1"/>
    <col min="13057" max="13057" width="3.5703125" customWidth="1"/>
    <col min="13058" max="13058" width="62.7109375" customWidth="1"/>
    <col min="13059" max="13059" width="9.85546875" customWidth="1"/>
    <col min="13060" max="13060" width="18.140625" customWidth="1"/>
    <col min="13313" max="13313" width="3.5703125" customWidth="1"/>
    <col min="13314" max="13314" width="62.7109375" customWidth="1"/>
    <col min="13315" max="13315" width="9.85546875" customWidth="1"/>
    <col min="13316" max="13316" width="18.140625" customWidth="1"/>
    <col min="13569" max="13569" width="3.5703125" customWidth="1"/>
    <col min="13570" max="13570" width="62.7109375" customWidth="1"/>
    <col min="13571" max="13571" width="9.85546875" customWidth="1"/>
    <col min="13572" max="13572" width="18.140625" customWidth="1"/>
    <col min="13825" max="13825" width="3.5703125" customWidth="1"/>
    <col min="13826" max="13826" width="62.7109375" customWidth="1"/>
    <col min="13827" max="13827" width="9.85546875" customWidth="1"/>
    <col min="13828" max="13828" width="18.140625" customWidth="1"/>
    <col min="14081" max="14081" width="3.5703125" customWidth="1"/>
    <col min="14082" max="14082" width="62.7109375" customWidth="1"/>
    <col min="14083" max="14083" width="9.85546875" customWidth="1"/>
    <col min="14084" max="14084" width="18.140625" customWidth="1"/>
    <col min="14337" max="14337" width="3.5703125" customWidth="1"/>
    <col min="14338" max="14338" width="62.7109375" customWidth="1"/>
    <col min="14339" max="14339" width="9.85546875" customWidth="1"/>
    <col min="14340" max="14340" width="18.140625" customWidth="1"/>
    <col min="14593" max="14593" width="3.5703125" customWidth="1"/>
    <col min="14594" max="14594" width="62.7109375" customWidth="1"/>
    <col min="14595" max="14595" width="9.85546875" customWidth="1"/>
    <col min="14596" max="14596" width="18.140625" customWidth="1"/>
    <col min="14849" max="14849" width="3.5703125" customWidth="1"/>
    <col min="14850" max="14850" width="62.7109375" customWidth="1"/>
    <col min="14851" max="14851" width="9.85546875" customWidth="1"/>
    <col min="14852" max="14852" width="18.140625" customWidth="1"/>
    <col min="15105" max="15105" width="3.5703125" customWidth="1"/>
    <col min="15106" max="15106" width="62.7109375" customWidth="1"/>
    <col min="15107" max="15107" width="9.85546875" customWidth="1"/>
    <col min="15108" max="15108" width="18.140625" customWidth="1"/>
    <col min="15361" max="15361" width="3.5703125" customWidth="1"/>
    <col min="15362" max="15362" width="62.7109375" customWidth="1"/>
    <col min="15363" max="15363" width="9.85546875" customWidth="1"/>
    <col min="15364" max="15364" width="18.140625" customWidth="1"/>
    <col min="15617" max="15617" width="3.5703125" customWidth="1"/>
    <col min="15618" max="15618" width="62.7109375" customWidth="1"/>
    <col min="15619" max="15619" width="9.85546875" customWidth="1"/>
    <col min="15620" max="15620" width="18.140625" customWidth="1"/>
    <col min="15873" max="15873" width="3.5703125" customWidth="1"/>
    <col min="15874" max="15874" width="62.7109375" customWidth="1"/>
    <col min="15875" max="15875" width="9.85546875" customWidth="1"/>
    <col min="15876" max="15876" width="18.140625" customWidth="1"/>
    <col min="16129" max="16129" width="3.5703125" customWidth="1"/>
    <col min="16130" max="16130" width="62.7109375" customWidth="1"/>
    <col min="16131" max="16131" width="9.85546875" customWidth="1"/>
    <col min="16132" max="16132" width="18.140625" customWidth="1"/>
  </cols>
  <sheetData>
    <row r="1" spans="1:8">
      <c r="A1" s="103" t="s">
        <v>0</v>
      </c>
      <c r="B1" s="103"/>
      <c r="C1" s="103"/>
      <c r="D1" s="103"/>
    </row>
    <row r="2" spans="1:8" ht="13.5" thickBot="1">
      <c r="A2" s="104" t="s">
        <v>1</v>
      </c>
      <c r="B2" s="104"/>
      <c r="C2" s="104"/>
      <c r="D2" s="104"/>
      <c r="E2" s="1"/>
      <c r="F2" s="1"/>
      <c r="G2" s="1"/>
      <c r="H2" s="1"/>
    </row>
    <row r="3" spans="1:8" ht="15">
      <c r="A3" s="2" t="s">
        <v>2</v>
      </c>
      <c r="B3" s="3" t="s">
        <v>3</v>
      </c>
      <c r="C3" s="4" t="s">
        <v>4</v>
      </c>
      <c r="D3" s="2" t="s">
        <v>5</v>
      </c>
    </row>
    <row r="4" spans="1:8" ht="15.75" thickBot="1">
      <c r="A4" s="5"/>
      <c r="B4" s="6"/>
      <c r="C4" s="7" t="s">
        <v>6</v>
      </c>
      <c r="D4" s="5"/>
    </row>
    <row r="5" spans="1:8" ht="15" thickBot="1">
      <c r="A5" s="8"/>
      <c r="B5" s="9" t="s">
        <v>7</v>
      </c>
      <c r="C5" s="10"/>
      <c r="D5" s="8"/>
    </row>
    <row r="6" spans="1:8">
      <c r="A6" s="11" t="s">
        <v>8</v>
      </c>
      <c r="B6" s="12" t="s">
        <v>9</v>
      </c>
      <c r="C6" s="13" t="s">
        <v>10</v>
      </c>
      <c r="D6" s="14">
        <v>3.1E-2</v>
      </c>
    </row>
    <row r="7" spans="1:8">
      <c r="A7" s="15"/>
      <c r="B7" s="16" t="s">
        <v>11</v>
      </c>
      <c r="C7" s="17"/>
      <c r="D7" s="18"/>
    </row>
    <row r="8" spans="1:8" ht="14.25">
      <c r="A8" s="19" t="s">
        <v>12</v>
      </c>
      <c r="B8" s="20" t="s">
        <v>13</v>
      </c>
      <c r="C8" s="21" t="s">
        <v>14</v>
      </c>
      <c r="D8" s="22">
        <f>31*10*0.12</f>
        <v>37.199999999999996</v>
      </c>
    </row>
    <row r="9" spans="1:8">
      <c r="A9" s="19"/>
      <c r="B9" s="20" t="s">
        <v>15</v>
      </c>
      <c r="C9" s="13"/>
      <c r="D9" s="23"/>
    </row>
    <row r="10" spans="1:8">
      <c r="A10" s="15"/>
      <c r="B10" s="16" t="s">
        <v>16</v>
      </c>
      <c r="C10" s="17"/>
      <c r="D10" s="18"/>
    </row>
    <row r="11" spans="1:8">
      <c r="A11" s="19" t="s">
        <v>17</v>
      </c>
      <c r="B11" s="20" t="s">
        <v>18</v>
      </c>
      <c r="C11" s="21" t="s">
        <v>19</v>
      </c>
      <c r="D11" s="22">
        <v>4</v>
      </c>
    </row>
    <row r="12" spans="1:8">
      <c r="A12" s="19"/>
      <c r="B12" s="20" t="s">
        <v>20</v>
      </c>
      <c r="C12" s="13"/>
      <c r="D12" s="23"/>
    </row>
    <row r="13" spans="1:8">
      <c r="A13" s="15"/>
      <c r="B13" s="16" t="s">
        <v>21</v>
      </c>
      <c r="C13" s="17"/>
      <c r="D13" s="18"/>
    </row>
    <row r="14" spans="1:8">
      <c r="A14" s="19" t="s">
        <v>22</v>
      </c>
      <c r="B14" s="20" t="s">
        <v>23</v>
      </c>
      <c r="C14" s="21" t="s">
        <v>19</v>
      </c>
      <c r="D14" s="22">
        <v>4</v>
      </c>
    </row>
    <row r="15" spans="1:8">
      <c r="A15" s="19"/>
      <c r="B15" s="20" t="s">
        <v>24</v>
      </c>
      <c r="C15" s="13"/>
      <c r="D15" s="23"/>
    </row>
    <row r="16" spans="1:8">
      <c r="A16" s="19"/>
      <c r="B16" s="20" t="s">
        <v>21</v>
      </c>
      <c r="C16" s="13"/>
      <c r="D16" s="23"/>
    </row>
    <row r="17" spans="1:4">
      <c r="A17" s="24" t="s">
        <v>25</v>
      </c>
      <c r="B17" s="25" t="s">
        <v>26</v>
      </c>
      <c r="C17" s="26" t="s">
        <v>27</v>
      </c>
      <c r="D17" s="94">
        <v>1.7999999999999999E-2</v>
      </c>
    </row>
    <row r="18" spans="1:4">
      <c r="A18" s="19"/>
      <c r="B18" s="20" t="s">
        <v>28</v>
      </c>
      <c r="C18" s="13"/>
      <c r="D18" s="23"/>
    </row>
    <row r="19" spans="1:4" ht="13.5" thickBot="1">
      <c r="A19" s="19"/>
      <c r="B19" s="105">
        <v>1.7999999999999999E-2</v>
      </c>
      <c r="C19" s="13"/>
      <c r="D19" s="23"/>
    </row>
    <row r="20" spans="1:4" ht="15" thickBot="1">
      <c r="A20" s="8"/>
      <c r="B20" s="9" t="s">
        <v>29</v>
      </c>
      <c r="C20" s="10"/>
      <c r="D20" s="8"/>
    </row>
    <row r="21" spans="1:4" ht="14.25">
      <c r="A21" s="19" t="s">
        <v>30</v>
      </c>
      <c r="B21" s="12" t="s">
        <v>31</v>
      </c>
      <c r="C21" s="21" t="s">
        <v>14</v>
      </c>
      <c r="D21" s="27">
        <v>114.73</v>
      </c>
    </row>
    <row r="22" spans="1:4">
      <c r="A22" s="19"/>
      <c r="B22" s="12" t="s">
        <v>32</v>
      </c>
      <c r="C22" s="21"/>
      <c r="D22" s="28"/>
    </row>
    <row r="23" spans="1:4" ht="14.25">
      <c r="A23" s="15"/>
      <c r="B23" s="16" t="s">
        <v>33</v>
      </c>
      <c r="C23" s="17"/>
      <c r="D23" s="18"/>
    </row>
    <row r="24" spans="1:4" ht="14.25">
      <c r="A24" s="19" t="s">
        <v>34</v>
      </c>
      <c r="B24" s="20" t="s">
        <v>35</v>
      </c>
      <c r="C24" s="21" t="s">
        <v>14</v>
      </c>
      <c r="D24" s="28">
        <v>3.26</v>
      </c>
    </row>
    <row r="25" spans="1:4" ht="13.5" thickBot="1">
      <c r="A25" s="19"/>
      <c r="B25" s="20" t="s">
        <v>36</v>
      </c>
      <c r="C25" s="13"/>
      <c r="D25" s="23"/>
    </row>
    <row r="26" spans="1:4" ht="15" thickBot="1">
      <c r="A26" s="8"/>
      <c r="B26" s="29" t="s">
        <v>37</v>
      </c>
      <c r="C26" s="30"/>
      <c r="D26" s="8"/>
    </row>
    <row r="27" spans="1:4" ht="14.25">
      <c r="A27" s="19" t="s">
        <v>38</v>
      </c>
      <c r="B27" s="31" t="s">
        <v>39</v>
      </c>
      <c r="C27" s="32" t="s">
        <v>40</v>
      </c>
      <c r="D27" s="28">
        <f>20*6.6</f>
        <v>132</v>
      </c>
    </row>
    <row r="28" spans="1:4">
      <c r="A28" s="19"/>
      <c r="B28" s="31" t="s">
        <v>41</v>
      </c>
      <c r="C28" s="32"/>
      <c r="D28" s="28"/>
    </row>
    <row r="29" spans="1:4">
      <c r="A29" s="19"/>
      <c r="B29" s="31" t="s">
        <v>42</v>
      </c>
      <c r="C29" s="32"/>
      <c r="D29" s="28"/>
    </row>
    <row r="30" spans="1:4">
      <c r="A30" s="15"/>
      <c r="B30" s="33" t="s">
        <v>43</v>
      </c>
      <c r="C30" s="34"/>
      <c r="D30" s="35"/>
    </row>
    <row r="31" spans="1:4" ht="14.25">
      <c r="A31" s="19" t="s">
        <v>44</v>
      </c>
      <c r="B31" s="31" t="s">
        <v>45</v>
      </c>
      <c r="C31" s="32" t="s">
        <v>40</v>
      </c>
      <c r="D31" s="28">
        <f>20*6.6</f>
        <v>132</v>
      </c>
    </row>
    <row r="32" spans="1:4">
      <c r="A32" s="19"/>
      <c r="B32" s="31" t="s">
        <v>46</v>
      </c>
      <c r="C32" s="32"/>
      <c r="D32" s="28"/>
    </row>
    <row r="33" spans="1:4">
      <c r="A33" s="19"/>
      <c r="B33" s="31" t="s">
        <v>42</v>
      </c>
      <c r="C33" s="32"/>
      <c r="D33" s="28"/>
    </row>
    <row r="34" spans="1:4">
      <c r="A34" s="15"/>
      <c r="B34" s="33" t="s">
        <v>43</v>
      </c>
      <c r="C34" s="34"/>
      <c r="D34" s="35"/>
    </row>
    <row r="35" spans="1:4" ht="14.25">
      <c r="A35" s="19" t="s">
        <v>47</v>
      </c>
      <c r="B35" s="36" t="s">
        <v>48</v>
      </c>
      <c r="C35" s="32" t="s">
        <v>40</v>
      </c>
      <c r="D35" s="28">
        <f>20*6.2</f>
        <v>124</v>
      </c>
    </row>
    <row r="36" spans="1:4" ht="13.5">
      <c r="A36" s="19"/>
      <c r="B36" s="37" t="s">
        <v>49</v>
      </c>
      <c r="C36" s="38"/>
      <c r="D36" s="39"/>
    </row>
    <row r="37" spans="1:4">
      <c r="A37" s="19"/>
      <c r="B37" s="40" t="s">
        <v>50</v>
      </c>
      <c r="D37" s="39"/>
    </row>
    <row r="38" spans="1:4">
      <c r="A38" s="19"/>
      <c r="B38" s="40" t="s">
        <v>51</v>
      </c>
      <c r="D38" s="23"/>
    </row>
    <row r="39" spans="1:4" ht="13.5" thickBot="1">
      <c r="A39" s="15"/>
      <c r="B39" s="33" t="s">
        <v>52</v>
      </c>
      <c r="C39" s="41"/>
      <c r="D39" s="18"/>
    </row>
    <row r="40" spans="1:4" ht="15" thickBot="1">
      <c r="A40" s="42"/>
      <c r="B40" s="29" t="s">
        <v>53</v>
      </c>
      <c r="C40" s="10"/>
      <c r="D40" s="43"/>
    </row>
    <row r="41" spans="1:4" ht="14.25">
      <c r="A41" s="39" t="s">
        <v>54</v>
      </c>
      <c r="B41" s="20" t="s">
        <v>55</v>
      </c>
      <c r="C41" s="32" t="s">
        <v>40</v>
      </c>
      <c r="D41" s="28">
        <f>20*6.2</f>
        <v>124</v>
      </c>
    </row>
    <row r="42" spans="1:4">
      <c r="A42" s="39"/>
      <c r="B42" s="44" t="s">
        <v>102</v>
      </c>
      <c r="D42" s="45"/>
    </row>
    <row r="43" spans="1:4">
      <c r="A43" s="39"/>
      <c r="B43" s="44" t="s">
        <v>56</v>
      </c>
      <c r="D43" s="45"/>
    </row>
    <row r="44" spans="1:4">
      <c r="A44" s="46"/>
      <c r="B44" s="33" t="s">
        <v>52</v>
      </c>
      <c r="C44" s="34"/>
      <c r="D44" s="35"/>
    </row>
    <row r="45" spans="1:4" ht="14.25">
      <c r="A45" s="39" t="s">
        <v>57</v>
      </c>
      <c r="B45" s="20" t="s">
        <v>55</v>
      </c>
      <c r="C45" s="32" t="s">
        <v>40</v>
      </c>
      <c r="D45" s="28">
        <f>20*6.2</f>
        <v>124</v>
      </c>
    </row>
    <row r="46" spans="1:4">
      <c r="A46" s="39"/>
      <c r="B46" s="44" t="s">
        <v>103</v>
      </c>
      <c r="D46" s="45"/>
    </row>
    <row r="47" spans="1:4">
      <c r="A47" s="39"/>
      <c r="B47" s="44" t="s">
        <v>56</v>
      </c>
      <c r="D47" s="45"/>
    </row>
    <row r="48" spans="1:4" ht="13.5" thickBot="1">
      <c r="A48" s="46"/>
      <c r="B48" s="33" t="s">
        <v>52</v>
      </c>
      <c r="C48" s="34"/>
      <c r="D48" s="35"/>
    </row>
    <row r="49" spans="1:4" ht="15" thickBot="1">
      <c r="A49" s="42"/>
      <c r="B49" s="29" t="s">
        <v>58</v>
      </c>
      <c r="C49" s="10"/>
      <c r="D49" s="43"/>
    </row>
    <row r="50" spans="1:4" ht="14.25">
      <c r="A50" s="39" t="s">
        <v>59</v>
      </c>
      <c r="B50" s="31" t="s">
        <v>45</v>
      </c>
      <c r="C50" s="32" t="s">
        <v>40</v>
      </c>
      <c r="D50" s="28">
        <v>90.78</v>
      </c>
    </row>
    <row r="51" spans="1:4">
      <c r="A51" s="39"/>
      <c r="B51" s="31" t="s">
        <v>60</v>
      </c>
      <c r="C51" s="32"/>
      <c r="D51" s="28"/>
    </row>
    <row r="52" spans="1:4">
      <c r="A52" s="39"/>
      <c r="B52" s="31" t="s">
        <v>112</v>
      </c>
      <c r="C52" s="32"/>
      <c r="D52" s="28"/>
    </row>
    <row r="53" spans="1:4" ht="13.5" thickBot="1">
      <c r="A53" s="47"/>
      <c r="B53" s="99" t="s">
        <v>113</v>
      </c>
      <c r="C53" s="49"/>
      <c r="D53" s="50"/>
    </row>
    <row r="54" spans="1:4">
      <c r="A54" s="103" t="s">
        <v>0</v>
      </c>
      <c r="B54" s="103"/>
      <c r="C54" s="103"/>
      <c r="D54" s="103"/>
    </row>
    <row r="55" spans="1:4" ht="13.5" thickBot="1">
      <c r="A55" s="104" t="s">
        <v>1</v>
      </c>
      <c r="B55" s="104"/>
      <c r="C55" s="104"/>
      <c r="D55" s="104"/>
    </row>
    <row r="56" spans="1:4" ht="15">
      <c r="A56" s="2" t="s">
        <v>2</v>
      </c>
      <c r="B56" s="3" t="s">
        <v>3</v>
      </c>
      <c r="C56" s="4" t="s">
        <v>4</v>
      </c>
      <c r="D56" s="2" t="s">
        <v>5</v>
      </c>
    </row>
    <row r="57" spans="1:4" ht="15.75" thickBot="1">
      <c r="A57" s="5"/>
      <c r="B57" s="5"/>
      <c r="C57" s="7" t="s">
        <v>6</v>
      </c>
      <c r="D57" s="5"/>
    </row>
    <row r="58" spans="1:4" ht="14.25">
      <c r="A58" s="39" t="s">
        <v>61</v>
      </c>
      <c r="B58" s="36" t="s">
        <v>48</v>
      </c>
      <c r="C58" s="32" t="s">
        <v>40</v>
      </c>
      <c r="D58" s="28">
        <v>90.78</v>
      </c>
    </row>
    <row r="59" spans="1:4" ht="13.5">
      <c r="A59" s="39"/>
      <c r="B59" s="51" t="s">
        <v>62</v>
      </c>
      <c r="C59" s="32"/>
      <c r="D59" s="28"/>
    </row>
    <row r="60" spans="1:4" ht="13.5" thickBot="1">
      <c r="A60" s="47"/>
      <c r="B60" s="48" t="s">
        <v>113</v>
      </c>
      <c r="C60" s="49"/>
      <c r="D60" s="50"/>
    </row>
    <row r="61" spans="1:4" ht="15" thickBot="1">
      <c r="A61" s="42"/>
      <c r="B61" s="29" t="s">
        <v>63</v>
      </c>
      <c r="C61" s="10"/>
      <c r="D61" s="43"/>
    </row>
    <row r="62" spans="1:4" ht="14.25">
      <c r="A62" s="52" t="s">
        <v>64</v>
      </c>
      <c r="B62" s="31" t="s">
        <v>45</v>
      </c>
      <c r="C62" s="32" t="s">
        <v>40</v>
      </c>
      <c r="D62" s="95">
        <v>17</v>
      </c>
    </row>
    <row r="63" spans="1:4" ht="15">
      <c r="A63" s="54"/>
      <c r="B63" s="31" t="s">
        <v>65</v>
      </c>
      <c r="C63" s="6"/>
      <c r="D63" s="54"/>
    </row>
    <row r="64" spans="1:4">
      <c r="A64" s="46"/>
      <c r="B64" s="100" t="s">
        <v>67</v>
      </c>
      <c r="C64" s="34"/>
      <c r="D64" s="35"/>
    </row>
    <row r="65" spans="1:4" ht="14.25">
      <c r="A65" s="39" t="s">
        <v>66</v>
      </c>
      <c r="B65" s="36" t="s">
        <v>48</v>
      </c>
      <c r="C65" s="32" t="s">
        <v>40</v>
      </c>
      <c r="D65" s="28">
        <f>4*4+2*1*1/2</f>
        <v>17</v>
      </c>
    </row>
    <row r="66" spans="1:4" ht="13.5">
      <c r="A66" s="39"/>
      <c r="B66" s="51" t="s">
        <v>104</v>
      </c>
      <c r="C66" s="32"/>
      <c r="D66" s="28"/>
    </row>
    <row r="67" spans="1:4" ht="13.5" thickBot="1">
      <c r="A67" s="39"/>
      <c r="B67" s="31" t="s">
        <v>67</v>
      </c>
      <c r="C67" s="32"/>
      <c r="D67" s="28"/>
    </row>
    <row r="68" spans="1:4">
      <c r="A68" s="55"/>
      <c r="B68" s="56" t="s">
        <v>68</v>
      </c>
      <c r="C68" s="57"/>
      <c r="D68" s="58"/>
    </row>
    <row r="69" spans="1:4" ht="14.25">
      <c r="A69" s="19" t="s">
        <v>69</v>
      </c>
      <c r="B69" s="59" t="s">
        <v>70</v>
      </c>
      <c r="C69" s="32" t="s">
        <v>40</v>
      </c>
      <c r="D69" s="28">
        <f>159.5+19+20*1</f>
        <v>198.5</v>
      </c>
    </row>
    <row r="70" spans="1:4">
      <c r="A70" s="19"/>
      <c r="B70" s="59" t="s">
        <v>71</v>
      </c>
      <c r="D70" s="45"/>
    </row>
    <row r="71" spans="1:4">
      <c r="A71" s="19"/>
      <c r="B71" s="60" t="s">
        <v>72</v>
      </c>
      <c r="D71" s="45"/>
    </row>
    <row r="72" spans="1:4" ht="13.5" thickBot="1">
      <c r="A72" s="39"/>
      <c r="B72" s="59" t="s">
        <v>73</v>
      </c>
      <c r="C72" s="32"/>
      <c r="D72" s="28"/>
    </row>
    <row r="73" spans="1:4" ht="15" thickBot="1">
      <c r="A73" s="42"/>
      <c r="B73" s="29" t="s">
        <v>74</v>
      </c>
      <c r="C73" s="10"/>
      <c r="D73" s="43"/>
    </row>
    <row r="74" spans="1:4">
      <c r="A74" s="61" t="s">
        <v>75</v>
      </c>
      <c r="B74" s="31" t="s">
        <v>76</v>
      </c>
      <c r="C74" s="32" t="s">
        <v>19</v>
      </c>
      <c r="D74" s="53">
        <f>20+20+4</f>
        <v>44</v>
      </c>
    </row>
    <row r="75" spans="1:4" ht="15">
      <c r="A75" s="62"/>
      <c r="B75" s="31" t="s">
        <v>77</v>
      </c>
      <c r="C75" s="6"/>
      <c r="D75" s="54"/>
    </row>
    <row r="76" spans="1:4" ht="15">
      <c r="A76" s="63"/>
      <c r="B76" s="33" t="s">
        <v>78</v>
      </c>
      <c r="C76" s="64"/>
      <c r="D76" s="65"/>
    </row>
    <row r="77" spans="1:4" ht="14.25">
      <c r="A77" s="61" t="s">
        <v>79</v>
      </c>
      <c r="B77" s="66" t="s">
        <v>80</v>
      </c>
      <c r="C77" s="32" t="s">
        <v>40</v>
      </c>
      <c r="D77" s="96">
        <v>107.78</v>
      </c>
    </row>
    <row r="78" spans="1:4" ht="15">
      <c r="A78" s="54"/>
      <c r="B78" s="66" t="s">
        <v>81</v>
      </c>
      <c r="C78" s="32"/>
      <c r="D78" s="67"/>
    </row>
    <row r="79" spans="1:4">
      <c r="A79" s="23"/>
      <c r="B79" s="66" t="s">
        <v>82</v>
      </c>
      <c r="C79" s="32"/>
      <c r="D79" s="67"/>
    </row>
    <row r="80" spans="1:4">
      <c r="A80" s="18"/>
      <c r="B80" s="98" t="s">
        <v>111</v>
      </c>
      <c r="C80" s="34"/>
      <c r="D80" s="69"/>
    </row>
    <row r="81" spans="1:4">
      <c r="A81" s="39" t="s">
        <v>83</v>
      </c>
      <c r="B81" s="66" t="s">
        <v>84</v>
      </c>
      <c r="C81" s="97" t="s">
        <v>19</v>
      </c>
      <c r="D81" s="22">
        <v>85.5</v>
      </c>
    </row>
    <row r="82" spans="1:4">
      <c r="A82" s="23"/>
      <c r="B82" s="66" t="s">
        <v>85</v>
      </c>
      <c r="C82" s="32"/>
      <c r="D82" s="67"/>
    </row>
    <row r="83" spans="1:4">
      <c r="A83" s="23"/>
      <c r="B83" s="66" t="s">
        <v>86</v>
      </c>
      <c r="C83" s="32"/>
      <c r="D83" s="67"/>
    </row>
    <row r="84" spans="1:4">
      <c r="A84" s="18"/>
      <c r="B84" s="68" t="s">
        <v>87</v>
      </c>
      <c r="C84" s="34"/>
      <c r="D84" s="69"/>
    </row>
    <row r="85" spans="1:4" ht="14.25">
      <c r="A85" s="39" t="s">
        <v>88</v>
      </c>
      <c r="B85" s="66" t="s">
        <v>89</v>
      </c>
      <c r="C85" s="32" t="s">
        <v>40</v>
      </c>
      <c r="D85" s="28">
        <f>4*0.35*2.5</f>
        <v>3.5</v>
      </c>
    </row>
    <row r="86" spans="1:4">
      <c r="A86" s="23"/>
      <c r="B86" s="66" t="s">
        <v>90</v>
      </c>
      <c r="C86" s="32"/>
      <c r="D86" s="67"/>
    </row>
    <row r="87" spans="1:4">
      <c r="A87" s="23"/>
      <c r="B87" s="66" t="s">
        <v>91</v>
      </c>
      <c r="C87" s="32"/>
      <c r="D87" s="67"/>
    </row>
    <row r="88" spans="1:4">
      <c r="A88" s="23"/>
      <c r="B88" s="66" t="s">
        <v>92</v>
      </c>
      <c r="C88" s="32"/>
      <c r="D88" s="67"/>
    </row>
    <row r="89" spans="1:4">
      <c r="A89" s="23"/>
      <c r="B89" s="66" t="s">
        <v>93</v>
      </c>
      <c r="C89" s="32"/>
      <c r="D89" s="67"/>
    </row>
    <row r="90" spans="1:4" ht="13.5" thickBot="1">
      <c r="A90" s="23"/>
      <c r="B90" s="66" t="s">
        <v>94</v>
      </c>
      <c r="C90" s="32"/>
      <c r="D90" s="67"/>
    </row>
    <row r="91" spans="1:4" ht="13.5" thickBot="1">
      <c r="A91" s="70"/>
      <c r="B91" s="71" t="s">
        <v>95</v>
      </c>
      <c r="C91" s="72"/>
      <c r="D91" s="73"/>
    </row>
    <row r="92" spans="1:4">
      <c r="A92" s="19" t="s">
        <v>96</v>
      </c>
      <c r="B92" s="44" t="s">
        <v>106</v>
      </c>
      <c r="C92" s="21" t="s">
        <v>97</v>
      </c>
      <c r="D92" s="28">
        <v>6</v>
      </c>
    </row>
    <row r="93" spans="1:4">
      <c r="A93" s="19"/>
      <c r="B93" s="44" t="s">
        <v>107</v>
      </c>
      <c r="C93" s="74"/>
      <c r="D93" s="75"/>
    </row>
    <row r="94" spans="1:4">
      <c r="A94" s="19"/>
      <c r="B94" s="44" t="s">
        <v>108</v>
      </c>
      <c r="C94" s="74"/>
      <c r="D94" s="75"/>
    </row>
    <row r="95" spans="1:4" ht="13.5" thickBot="1">
      <c r="A95" s="76"/>
      <c r="B95" s="93" t="s">
        <v>109</v>
      </c>
      <c r="C95" s="77"/>
      <c r="D95" s="78"/>
    </row>
    <row r="96" spans="1:4" ht="14.25">
      <c r="A96" s="85" t="s">
        <v>99</v>
      </c>
      <c r="B96" s="101" t="s">
        <v>105</v>
      </c>
      <c r="C96" s="91" t="s">
        <v>40</v>
      </c>
      <c r="D96" s="92">
        <v>14.7</v>
      </c>
    </row>
    <row r="97" spans="1:4">
      <c r="A97" s="85"/>
      <c r="B97" s="101"/>
      <c r="C97" s="89"/>
      <c r="D97" s="86"/>
    </row>
    <row r="98" spans="1:4" ht="14.25" customHeight="1" thickBot="1">
      <c r="A98" s="87"/>
      <c r="B98" s="102"/>
      <c r="C98" s="90"/>
      <c r="D98" s="88"/>
    </row>
    <row r="99" spans="1:4" ht="13.5" thickBot="1">
      <c r="A99" s="70"/>
      <c r="B99" s="71" t="s">
        <v>98</v>
      </c>
      <c r="C99" s="79"/>
      <c r="D99" s="80"/>
    </row>
    <row r="100" spans="1:4">
      <c r="A100" s="23" t="s">
        <v>110</v>
      </c>
      <c r="B100" s="12" t="s">
        <v>9</v>
      </c>
      <c r="C100" s="13" t="s">
        <v>10</v>
      </c>
      <c r="D100" s="81">
        <v>3.1E-2</v>
      </c>
    </row>
    <row r="101" spans="1:4" ht="13.5" thickBot="1">
      <c r="A101" s="82"/>
      <c r="B101" s="83" t="s">
        <v>100</v>
      </c>
      <c r="C101" s="84"/>
      <c r="D101" s="82"/>
    </row>
    <row r="109" spans="1:4">
      <c r="B109" s="12" t="s">
        <v>101</v>
      </c>
    </row>
  </sheetData>
  <mergeCells count="5">
    <mergeCell ref="B96:B98"/>
    <mergeCell ref="A1:D1"/>
    <mergeCell ref="A2:D2"/>
    <mergeCell ref="A54:D54"/>
    <mergeCell ref="A55:D55"/>
  </mergeCells>
  <pageMargins left="0.51041666666666663" right="0.51041666666666663" top="1" bottom="1" header="0.5" footer="0.5"/>
  <pageSetup paperSize="9" orientation="portrait" r:id="rId1"/>
  <headerFooter alignWithMargins="0">
    <oddHeader>&amp;C&amp;P</oddHeader>
    <oddFooter>&amp;C&amp;"Arial,Pogrubiona kursywa"&amp;8Przedmiar Robót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Kasprzyk</dc:creator>
  <cp:lastModifiedBy>Wojciech Kasprzyk</cp:lastModifiedBy>
  <dcterms:created xsi:type="dcterms:W3CDTF">2024-01-19T11:20:43Z</dcterms:created>
  <dcterms:modified xsi:type="dcterms:W3CDTF">2024-01-31T15:19:00Z</dcterms:modified>
</cp:coreProperties>
</file>