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4240" windowHeight="13140"/>
  </bookViews>
  <sheets>
    <sheet name="Arkusz1" sheetId="1" r:id="rId1"/>
  </sheets>
  <definedNames>
    <definedName name="_xlnm.Print_Area" localSheetId="0">Arkusz1!$A$2:$L$15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H5" i="1"/>
  <c r="G9" i="1"/>
  <c r="H9" i="1" s="1"/>
  <c r="G8" i="1"/>
  <c r="H8" i="1" s="1"/>
  <c r="G7" i="1"/>
  <c r="K7" i="1" s="1"/>
  <c r="G6" i="1"/>
  <c r="K6" i="1" s="1"/>
  <c r="K8" i="1" l="1"/>
  <c r="K10" i="1" s="1"/>
  <c r="K11" i="1" s="1"/>
  <c r="H7" i="1"/>
  <c r="H6" i="1"/>
  <c r="H10" i="1" s="1"/>
  <c r="H11" i="1" s="1"/>
</calcChain>
</file>

<file path=xl/sharedStrings.xml><?xml version="1.0" encoding="utf-8"?>
<sst xmlns="http://schemas.openxmlformats.org/spreadsheetml/2006/main" count="23" uniqueCount="19">
  <si>
    <t>Lp.</t>
  </si>
  <si>
    <t>Nazwa materiału</t>
  </si>
  <si>
    <t>J.m.</t>
  </si>
  <si>
    <t>szt.</t>
  </si>
  <si>
    <t>Wartość opcji brutto</t>
  </si>
  <si>
    <t>Ilość całkowita</t>
  </si>
  <si>
    <t>Cena jednostkowa netto</t>
  </si>
  <si>
    <t xml:space="preserve">Cenna jednostkowa brutto </t>
  </si>
  <si>
    <t>Wartość brutto   (kol. 4 x kol. 6)</t>
  </si>
  <si>
    <t>Proponowany produkt</t>
  </si>
  <si>
    <t>RAZEM WARTOŚĆ BRUTTO</t>
  </si>
  <si>
    <t xml:space="preserve">Formularz cenowy -  niszczarki biurowe </t>
  </si>
  <si>
    <t xml:space="preserve"> Ilość             (w ramach opcji)</t>
  </si>
  <si>
    <r>
      <rPr>
        <b/>
        <sz val="10"/>
        <color theme="1"/>
        <rFont val="Arial"/>
        <family val="2"/>
        <charset val="238"/>
      </rPr>
      <t xml:space="preserve">Niszczarka biurowa: 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1) norma DIN 66399; poziom bezpieczeństwa P-4;
2) szerokość szczeliny wejściowej: min. 220 mm;
3) ilość jednorazowo niszczonych arkuszy A4 (70g): min. 130;                                                                
4) posiada automatyczny podajnik papieru;
5) możliwość niszczenia zszywek, spinaczy, kart kredytowych;                                                                                                                                 6) pojemność kosza min. 32 l;
7) zabezpieczenie termiczne;
8) funkcja cofania;                                                                                                                                              
9) automatyczny start/stop;
10) dioda informująca o przepełnionym koszu, otwartych drzwiach/wyjętym koszu, o zacięciach papieru;
11) automatyczne zatrzymanie pracy przy pełnym koszu;                                                                         
12) silnik przystosowany do ciągłego cyklu pracy;
</t>
    </r>
    <r>
      <rPr>
        <b/>
        <sz val="10"/>
        <color theme="1"/>
        <rFont val="Arial"/>
        <family val="2"/>
        <charset val="238"/>
      </rPr>
      <t>Gwarancja</t>
    </r>
    <r>
      <rPr>
        <sz val="10"/>
        <color theme="1"/>
        <rFont val="Arial"/>
        <family val="2"/>
        <charset val="238"/>
      </rPr>
      <t xml:space="preserve">: min. 2 lata na urządzenie oraz min. 5 lat na noże tnące;                                               </t>
    </r>
    <r>
      <rPr>
        <b/>
        <sz val="10"/>
        <color theme="1"/>
        <rFont val="Arial"/>
        <family val="2"/>
        <charset val="238"/>
      </rPr>
      <t xml:space="preserve">Wymagane dokumenty:  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1) instrukcja obsługi w języku polskim;                                                                                                                   
2) karta gwarancyjna w języku polskim;                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 xml:space="preserve">Dodatkowo:     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2 opakowania oleju do konserwacji (o pojemności min. 200 ml) do każdej niszczarki.</t>
    </r>
  </si>
  <si>
    <r>
      <rPr>
        <b/>
        <sz val="10"/>
        <color theme="1"/>
        <rFont val="Arial"/>
        <family val="2"/>
        <charset val="238"/>
      </rPr>
      <t xml:space="preserve">Niszczarka biurowa: 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1) stopień bezpieczeństwa wg DIN 66399: P4/O1/T4/E3/F1;                                                                      2) szerokość szczeliny wejściowej: min. 240 mm;                                                                                      3) ilość jednorazowo niszczonych arkuszy A4 (80g): min. 19;                                                                     4) możliwość niszczenia zszywek, spinaczy, płyt CD;                                                                                 5) osobna szczelina do niszczenia kart plastikowych i płyt CD;                                                                      6) pojemność kosza: min. 38 l;                                                                                                                         7) moc silnika: min. 400 W;                                                                                                                                      8) dioda LED informująca o otwartych drzwiczkach lub przepełnieniu kosza;                                                                                           9) silnik przystosowany do ciągłego cyklu pracy;                                                                                         10) automatyczne włączanie funkcji start/stop;                                                                                             11) wskaźnik napełnienia kosza;                                                                                                                   12) urządzenie mobilne na kółkach;                            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>Gwarancja</t>
    </r>
    <r>
      <rPr>
        <sz val="10"/>
        <color theme="1"/>
        <rFont val="Arial"/>
        <family val="2"/>
        <charset val="238"/>
      </rPr>
      <t xml:space="preserve">: min. 2 lata na urządzenie oraz min. 10 lat na noże tnące;                                           </t>
    </r>
    <r>
      <rPr>
        <b/>
        <sz val="10"/>
        <color theme="1"/>
        <rFont val="Arial"/>
        <family val="2"/>
        <charset val="238"/>
      </rPr>
      <t xml:space="preserve">Wymagane dokumenty: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1) instrukcja obsługi w języku polskim;                                                                                                                          2) karta gwarancyjna w języku polskim;                     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>Dodatkowo: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2 opakowania oleju do konserwacji (o pojemności min. 200 ml) do każdej niszczarki. </t>
    </r>
  </si>
  <si>
    <r>
      <rPr>
        <b/>
        <sz val="10"/>
        <color theme="1"/>
        <rFont val="Arial"/>
        <family val="2"/>
        <charset val="238"/>
      </rPr>
      <t xml:space="preserve">Niszczarka biurowa:    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1) stopień bezpieczeństwa wg DIN 66399: min. P-4;                                                                                       2) szerokość szczeliny wejściowej: min. 240 mm;                                                                                                3) ilość jednorazowo niszczonych kartek (70g/m2): min. 15;                                                                              4) ilość jednorazowo niszczonych kartek (80g/m2): min. 10;                                                                      5) moc silnika: min. 500 W;                                                                                                                                     6) silnik przystosowany do ciągłego cyklu pracy;                                                                                            7) możliwość niszczenia zszywek i małych spinaczy;                                                                                  8) pojemność kosza: min. 34 l;                                                                                                                                 9) automatyczne włączanie funkcji start/stop;                                                                                              10) automatyczne cofanie papieru w przypadku zacięcia/blokady papieru;                                             
11) sygnalizacja przepełnienia kosza, niedomkniętych drzwi, zacięcia papieru;                 
</t>
    </r>
    <r>
      <rPr>
        <b/>
        <sz val="10"/>
        <color theme="1"/>
        <rFont val="Arial"/>
        <family val="2"/>
        <charset val="238"/>
      </rPr>
      <t>Gwarancja</t>
    </r>
    <r>
      <rPr>
        <sz val="10"/>
        <color theme="1"/>
        <rFont val="Arial"/>
        <family val="2"/>
        <charset val="238"/>
      </rPr>
      <t xml:space="preserve">: min. 3 lata na urządzenie oraz dożywotnia na noże tnące;                                                 </t>
    </r>
    <r>
      <rPr>
        <b/>
        <sz val="10"/>
        <color theme="1"/>
        <rFont val="Arial"/>
        <family val="2"/>
        <charset val="238"/>
      </rPr>
      <t xml:space="preserve">Wymagane dokumenty:      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1) instrukcja obsługi w języku polskim;                                                                                                                 2) karta gwarancyjna w języku polskim;                     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 xml:space="preserve">Dodatkowo: 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2 opakowania oleju do konserwacji (o pojemności min. 200 ml) do każdej niszczarki.</t>
    </r>
  </si>
  <si>
    <r>
      <rPr>
        <b/>
        <sz val="10"/>
        <color theme="1"/>
        <rFont val="Arial"/>
        <family val="2"/>
        <charset val="238"/>
      </rPr>
      <t xml:space="preserve">Niszczarka biurowa: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1) stopień bezpieczeństwa wg DIN 66399: P-5/O-4/T-5/E-4/F-2;                                                                    2) szerokość szczeliny wejściowej: min. 230 mm;                                                                                              3) ilość jednorazowo niszczonych arkuszy A4 (70g): min. 15;                                                                   
4) możliwość niszczenia zszywek, spinaczy, płyt CD;                                                                                    
5) pojemność kosza: min. 35 l;                                                                                                                       6) moc silnika: min. 700 W;                                                                                                                                 7) czujnik wejścia (fotokomórka);                                                                                                                          8) automatyczne cofanie papieru w przypadku zacięcia/blokady papieru;                                                  
9) automatyczne włączanie funkcji start/stop;                                                                                                        10) sygnał dźwiękowy w przypadku przepełnienia kosza;                                                                            11) urządzenie mobilne na kółkach;                              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>Gwarancja</t>
    </r>
    <r>
      <rPr>
        <sz val="10"/>
        <color theme="1"/>
        <rFont val="Arial"/>
        <family val="2"/>
        <charset val="238"/>
      </rPr>
      <t xml:space="preserve">: min. 2 lata na urządzenie oraz min. 10 lat na noże tnące;                                                                </t>
    </r>
    <r>
      <rPr>
        <b/>
        <sz val="10"/>
        <color theme="1"/>
        <rFont val="Arial"/>
        <family val="2"/>
        <charset val="238"/>
      </rPr>
      <t>Wymagane dokumenty</t>
    </r>
    <r>
      <rPr>
        <sz val="10"/>
        <color theme="1"/>
        <rFont val="Arial"/>
        <family val="2"/>
        <charset val="238"/>
      </rPr>
      <t xml:space="preserve">:                                                                                                                                     1) instrukcja obsługi w języku polskim;                                                                                                                                     2) karta gwarancyjna w języku polskim;              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>Dodatkowo</t>
    </r>
    <r>
      <rPr>
        <sz val="10"/>
        <color theme="1"/>
        <rFont val="Arial"/>
        <family val="2"/>
        <charset val="238"/>
      </rPr>
      <t xml:space="preserve">: 2 opakowania oleju do konserwacji (o pojemności min. 200 ml) do każdej niszczarki. </t>
    </r>
  </si>
  <si>
    <r>
      <rPr>
        <b/>
        <sz val="10"/>
        <color theme="1"/>
        <rFont val="Arial"/>
        <family val="2"/>
        <charset val="238"/>
      </rPr>
      <t xml:space="preserve">Niszczarka biurowa:               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1) stopień bezpieczeństwa wg DIN 66399: P-2/O-2/T-2/E-2;
2) szerokość szczeliny wejściowej: min. 230 mm;                                                                                              3) ilość jednorazowo niszczonych kartek (70g/m2): min. 21;                                                                            4) ilość jednorazowo niszczonych kartek (80g/m2): min. 17;                                                                             5) silnik przystosowany do ciągłego cyklu pracy;                                                                                               6) możliwość niszczenia płyt CD/DVD, spinaczy, zszywek, kart kredytowych;
7) pojemność kosza: min. 30 l:                                                                                                                                     
8) moc silnika: min 400 W;                                                                                    
9) automatyczne włączanie funkcji start/stop;
10) automatyczne cofanie papieru w przypadku zacięcia/blokady papieru;   
11) sygnalizacja przepełnienia kosza, niedomkniętych drzwi, zacięcia papieru;                                     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>Gwarancja:</t>
    </r>
    <r>
      <rPr>
        <sz val="10"/>
        <color theme="1"/>
        <rFont val="Arial"/>
        <family val="2"/>
        <charset val="238"/>
      </rPr>
      <t xml:space="preserve"> min. 3 lata na urządzenie oraz dożywotnia na noże tnące
</t>
    </r>
    <r>
      <rPr>
        <b/>
        <sz val="10"/>
        <color theme="1"/>
        <rFont val="Arial"/>
        <family val="2"/>
        <charset val="238"/>
      </rPr>
      <t xml:space="preserve">Wymagane dokumenty: 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1) instrukcja obsługi w języku polskim;                                                                                                                   2) karta gwarancyjna w języku polskim;
</t>
    </r>
    <r>
      <rPr>
        <b/>
        <sz val="10"/>
        <color theme="1"/>
        <rFont val="Arial"/>
        <family val="2"/>
        <charset val="238"/>
      </rPr>
      <t xml:space="preserve">Dodatkowo:   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2 opakowania oleju do konserwacji (o pojemności min. 200 ml ) do każdej niszczarki.</t>
    </r>
  </si>
  <si>
    <t>RAZEM 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</si>
</sst>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/>
    <xf numFmtId="2" fontId="3" fillId="0" borderId="0" xfId="0" applyNumberFormat="1" applyFont="1" applyBorder="1"/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3" xfId="0" applyFont="1" applyBorder="1"/>
    <xf numFmtId="0" fontId="7" fillId="0" borderId="0" xfId="0" applyFont="1"/>
    <xf numFmtId="2" fontId="7" fillId="0" borderId="0" xfId="0" applyNumberFormat="1" applyFont="1"/>
    <xf numFmtId="0" fontId="6" fillId="0" borderId="0" xfId="0" applyFont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2" fontId="5" fillId="0" borderId="7" xfId="0" applyNumberFormat="1" applyFont="1" applyBorder="1" applyAlignment="1" applyProtection="1">
      <alignment horizontal="center" vertical="center" wrapText="1"/>
    </xf>
    <xf numFmtId="2" fontId="5" fillId="0" borderId="9" xfId="0" applyNumberFormat="1" applyFont="1" applyBorder="1" applyAlignment="1" applyProtection="1">
      <alignment horizontal="center" vertical="center" wrapText="1"/>
    </xf>
    <xf numFmtId="1" fontId="5" fillId="0" borderId="7" xfId="0" applyNumberFormat="1" applyFont="1" applyBorder="1" applyAlignment="1" applyProtection="1">
      <alignment horizontal="center" vertical="center" wrapText="1"/>
    </xf>
    <xf numFmtId="2" fontId="5" fillId="0" borderId="12" xfId="0" applyNumberFormat="1" applyFont="1" applyBorder="1" applyAlignment="1" applyProtection="1">
      <alignment horizontal="center" vertical="center" wrapText="1"/>
    </xf>
    <xf numFmtId="2" fontId="6" fillId="0" borderId="3" xfId="0" applyNumberFormat="1" applyFont="1" applyBorder="1" applyProtection="1"/>
    <xf numFmtId="2" fontId="6" fillId="0" borderId="7" xfId="0" applyNumberFormat="1" applyFont="1" applyBorder="1" applyProtection="1"/>
    <xf numFmtId="2" fontId="6" fillId="0" borderId="9" xfId="0" applyNumberFormat="1" applyFont="1" applyBorder="1" applyProtection="1"/>
    <xf numFmtId="2" fontId="6" fillId="0" borderId="6" xfId="0" applyNumberFormat="1" applyFont="1" applyBorder="1" applyProtection="1"/>
    <xf numFmtId="2" fontId="5" fillId="0" borderId="6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5" fillId="0" borderId="6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tabSelected="1" zoomScale="90" zoomScaleNormal="90" workbookViewId="0">
      <selection activeCell="N6" sqref="N6"/>
    </sheetView>
  </sheetViews>
  <sheetFormatPr defaultRowHeight="15" x14ac:dyDescent="0.25"/>
  <cols>
    <col min="1" max="1" width="4.5703125" customWidth="1"/>
    <col min="2" max="2" width="76.42578125" customWidth="1"/>
    <col min="3" max="3" width="5.42578125" customWidth="1"/>
    <col min="4" max="4" width="12" customWidth="1"/>
    <col min="5" max="5" width="16.5703125" customWidth="1"/>
    <col min="6" max="6" width="10.140625" hidden="1" customWidth="1"/>
    <col min="7" max="9" width="17" customWidth="1"/>
    <col min="10" max="11" width="13.85546875" customWidth="1"/>
  </cols>
  <sheetData>
    <row r="2" spans="1:18" ht="16.5" thickBot="1" x14ac:dyDescent="0.3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8" s="1" customFormat="1" ht="53.25" customHeight="1" x14ac:dyDescent="0.25">
      <c r="A3" s="21" t="s">
        <v>0</v>
      </c>
      <c r="B3" s="22" t="s">
        <v>1</v>
      </c>
      <c r="C3" s="22" t="s">
        <v>2</v>
      </c>
      <c r="D3" s="23" t="s">
        <v>5</v>
      </c>
      <c r="E3" s="23" t="s">
        <v>6</v>
      </c>
      <c r="F3" s="24"/>
      <c r="G3" s="23" t="s">
        <v>7</v>
      </c>
      <c r="H3" s="25" t="s">
        <v>8</v>
      </c>
      <c r="I3" s="25" t="s">
        <v>9</v>
      </c>
      <c r="J3" s="25" t="s">
        <v>12</v>
      </c>
      <c r="K3" s="26" t="s">
        <v>4</v>
      </c>
      <c r="L3" s="2"/>
    </row>
    <row r="4" spans="1:18" s="1" customFormat="1" ht="16.5" customHeight="1" x14ac:dyDescent="0.25">
      <c r="A4" s="27">
        <v>1</v>
      </c>
      <c r="B4" s="27">
        <v>2</v>
      </c>
      <c r="C4" s="27">
        <v>3</v>
      </c>
      <c r="D4" s="28">
        <v>4</v>
      </c>
      <c r="E4" s="27">
        <v>5</v>
      </c>
      <c r="F4" s="27">
        <v>6</v>
      </c>
      <c r="G4" s="27">
        <v>6</v>
      </c>
      <c r="H4" s="27">
        <v>7</v>
      </c>
      <c r="I4" s="27">
        <v>8</v>
      </c>
      <c r="J4" s="28">
        <v>9</v>
      </c>
      <c r="K4" s="29">
        <v>10</v>
      </c>
      <c r="L4" s="2"/>
    </row>
    <row r="5" spans="1:18" s="10" customFormat="1" ht="281.25" customHeight="1" x14ac:dyDescent="0.25">
      <c r="A5" s="30">
        <v>1</v>
      </c>
      <c r="B5" s="31" t="s">
        <v>13</v>
      </c>
      <c r="C5" s="27" t="s">
        <v>3</v>
      </c>
      <c r="D5" s="27">
        <v>1</v>
      </c>
      <c r="E5" s="16"/>
      <c r="F5" s="17"/>
      <c r="G5" s="44">
        <f>PRODUCT(E5*1.23)</f>
        <v>0</v>
      </c>
      <c r="H5" s="36">
        <f>PRODUCT(D5*G5)</f>
        <v>0</v>
      </c>
      <c r="I5" s="18"/>
      <c r="J5" s="36"/>
      <c r="K5" s="37"/>
      <c r="L5" s="9"/>
    </row>
    <row r="6" spans="1:18" s="10" customFormat="1" ht="261" customHeight="1" x14ac:dyDescent="0.25">
      <c r="A6" s="30">
        <v>2</v>
      </c>
      <c r="B6" s="31" t="s">
        <v>14</v>
      </c>
      <c r="C6" s="27" t="s">
        <v>3</v>
      </c>
      <c r="D6" s="27">
        <v>4</v>
      </c>
      <c r="E6" s="16"/>
      <c r="F6" s="17"/>
      <c r="G6" s="44">
        <f>PRODUCT(E6*1.23)</f>
        <v>0</v>
      </c>
      <c r="H6" s="36">
        <f>PRODUCT(D6*G6)</f>
        <v>0</v>
      </c>
      <c r="I6" s="18"/>
      <c r="J6" s="38">
        <v>2</v>
      </c>
      <c r="K6" s="37">
        <f>PRODUCT(G6*J6)</f>
        <v>0</v>
      </c>
      <c r="L6" s="9"/>
    </row>
    <row r="7" spans="1:18" s="10" customFormat="1" ht="253.5" customHeight="1" x14ac:dyDescent="0.25">
      <c r="A7" s="30">
        <v>3</v>
      </c>
      <c r="B7" s="31" t="s">
        <v>15</v>
      </c>
      <c r="C7" s="27" t="s">
        <v>3</v>
      </c>
      <c r="D7" s="27">
        <v>18</v>
      </c>
      <c r="E7" s="16"/>
      <c r="F7" s="17"/>
      <c r="G7" s="44">
        <f>PRODUCT(E7*1.23)</f>
        <v>0</v>
      </c>
      <c r="H7" s="36">
        <f>PRODUCT(D7*G7)</f>
        <v>0</v>
      </c>
      <c r="I7" s="18"/>
      <c r="J7" s="38">
        <v>3</v>
      </c>
      <c r="K7" s="37">
        <f>PRODUCT(G7*J7)</f>
        <v>0</v>
      </c>
      <c r="L7" s="9"/>
      <c r="Q7" s="11"/>
      <c r="R7" s="11"/>
    </row>
    <row r="8" spans="1:18" s="10" customFormat="1" ht="244.5" customHeight="1" x14ac:dyDescent="0.25">
      <c r="A8" s="30">
        <v>4</v>
      </c>
      <c r="B8" s="32" t="s">
        <v>16</v>
      </c>
      <c r="C8" s="27" t="s">
        <v>3</v>
      </c>
      <c r="D8" s="27">
        <v>12</v>
      </c>
      <c r="E8" s="16"/>
      <c r="F8" s="17"/>
      <c r="G8" s="44">
        <f>PRODUCT(E8*1.23)</f>
        <v>0</v>
      </c>
      <c r="H8" s="36">
        <f>PRODUCT(D8*G8)</f>
        <v>0</v>
      </c>
      <c r="I8" s="18"/>
      <c r="J8" s="38">
        <v>3</v>
      </c>
      <c r="K8" s="36">
        <f>PRODUCT(G8*J8)</f>
        <v>0</v>
      </c>
      <c r="L8" s="9"/>
    </row>
    <row r="9" spans="1:18" s="10" customFormat="1" ht="257.25" customHeight="1" x14ac:dyDescent="0.25">
      <c r="A9" s="33">
        <v>5</v>
      </c>
      <c r="B9" s="34" t="s">
        <v>17</v>
      </c>
      <c r="C9" s="35" t="s">
        <v>3</v>
      </c>
      <c r="D9" s="35">
        <v>4</v>
      </c>
      <c r="E9" s="19"/>
      <c r="F9" s="15"/>
      <c r="G9" s="44">
        <f>PRODUCT(E9*1.23)</f>
        <v>0</v>
      </c>
      <c r="H9" s="36">
        <f>PRODUCT(D9*G9)</f>
        <v>0</v>
      </c>
      <c r="I9" s="20"/>
      <c r="J9" s="39"/>
      <c r="K9" s="39"/>
      <c r="L9" s="9"/>
    </row>
    <row r="10" spans="1:18" s="13" customFormat="1" ht="15.75" customHeight="1" x14ac:dyDescent="0.2">
      <c r="A10" s="48" t="s">
        <v>10</v>
      </c>
      <c r="B10" s="48"/>
      <c r="C10" s="48"/>
      <c r="D10" s="48"/>
      <c r="E10" s="48"/>
      <c r="F10" s="48"/>
      <c r="G10" s="49"/>
      <c r="H10" s="40">
        <f>SUM(H5:H9)</f>
        <v>0</v>
      </c>
      <c r="I10" s="41"/>
      <c r="J10" s="41"/>
      <c r="K10" s="42">
        <f>SUM(K6+K7+K8)</f>
        <v>0</v>
      </c>
      <c r="L10" s="12"/>
      <c r="O10" s="14"/>
    </row>
    <row r="11" spans="1:18" s="13" customFormat="1" ht="16.5" customHeight="1" x14ac:dyDescent="0.2">
      <c r="A11" s="47" t="s">
        <v>18</v>
      </c>
      <c r="B11" s="47"/>
      <c r="C11" s="47"/>
      <c r="D11" s="47"/>
      <c r="E11" s="47"/>
      <c r="F11" s="47"/>
      <c r="G11" s="47"/>
      <c r="H11" s="43">
        <f>H10/1.23</f>
        <v>0</v>
      </c>
      <c r="I11" s="43"/>
      <c r="J11" s="43"/>
      <c r="K11" s="42">
        <f>K10/1.23</f>
        <v>0</v>
      </c>
      <c r="L11" s="12"/>
      <c r="O11" s="14"/>
    </row>
    <row r="12" spans="1:18" s="4" customFormat="1" ht="10.5" customHeight="1" x14ac:dyDescent="0.2">
      <c r="A12" s="5"/>
      <c r="B12" s="5"/>
      <c r="C12" s="5"/>
      <c r="D12" s="5"/>
      <c r="E12" s="6"/>
      <c r="F12" s="3"/>
      <c r="G12" s="7"/>
      <c r="H12" s="7"/>
      <c r="I12" s="7"/>
      <c r="J12" s="7"/>
      <c r="K12" s="7"/>
      <c r="O12" s="8"/>
    </row>
    <row r="13" spans="1:18" ht="7.5" customHeight="1" x14ac:dyDescent="0.25"/>
    <row r="14" spans="1:18" x14ac:dyDescent="0.25">
      <c r="A14" s="46"/>
      <c r="B14" s="46"/>
    </row>
  </sheetData>
  <sheetProtection algorithmName="SHA-512" hashValue="Sj0GsMO3KxJYJbJzI+7bVA7OisMBdGSPdIp5gaE9RSdc+C0V7rM/skP7rX+t6V48NLetR/mo3gi4BlIxydHD+A==" saltValue="2SwZlmk+ak4umIGfI7qfBg==" spinCount="100000" sheet="1" objects="1" scenarios="1"/>
  <mergeCells count="4">
    <mergeCell ref="A2:K2"/>
    <mergeCell ref="A14:B14"/>
    <mergeCell ref="A11:G11"/>
    <mergeCell ref="A10:G10"/>
  </mergeCells>
  <pageMargins left="0.82677165354330717" right="0.82677165354330717" top="0.55118110236220474" bottom="0.51181102362204722" header="0.11811023622047245" footer="0.31496062992125984"/>
  <pageSetup paperSize="9" scale="57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2020-04-30T09:13:32Z</dcterms:modified>
</cp:coreProperties>
</file>