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usUnits\DzialSzpitalny\Oferty Lek\Oferty\Oferty 2020\Poznań Długa\31.03\"/>
    </mc:Choice>
  </mc:AlternateContent>
  <bookViews>
    <workbookView xWindow="0" yWindow="0" windowWidth="20160" windowHeight="8850" tabRatio="915" firstSheet="4" activeTab="17"/>
  </bookViews>
  <sheets>
    <sheet name="Pakiet 14" sheetId="31" r:id="rId1"/>
    <sheet name="Pakiet 183" sheetId="207" r:id="rId2"/>
    <sheet name="Pakiet 201" sheetId="225" r:id="rId3"/>
    <sheet name="Pakiet 208" sheetId="232" r:id="rId4"/>
    <sheet name="Pakiet 212" sheetId="236" r:id="rId5"/>
    <sheet name="Pakiet 213" sheetId="237" r:id="rId6"/>
    <sheet name="Pakiet 215" sheetId="551" r:id="rId7"/>
    <sheet name="Pakiet 217" sheetId="241" r:id="rId8"/>
    <sheet name="Pakiet 236" sheetId="548" r:id="rId9"/>
    <sheet name="Pakiet 238" sheetId="262" r:id="rId10"/>
    <sheet name="Pakiet 296" sheetId="549" r:id="rId11"/>
    <sheet name="Pakiet 321" sheetId="345" r:id="rId12"/>
    <sheet name="Pakiet 322" sheetId="552" r:id="rId13"/>
    <sheet name="Pakiet 363" sheetId="387" r:id="rId14"/>
    <sheet name="Pakiet 368" sheetId="550" r:id="rId15"/>
    <sheet name="Pakiet 375" sheetId="545" r:id="rId16"/>
    <sheet name="Pakiet 377" sheetId="546" r:id="rId17"/>
    <sheet name="Pakiet 387" sheetId="547" r:id="rId18"/>
  </sheets>
  <calcPr calcId="162913"/>
</workbook>
</file>

<file path=xl/calcChain.xml><?xml version="1.0" encoding="utf-8"?>
<calcChain xmlns="http://schemas.openxmlformats.org/spreadsheetml/2006/main">
  <c r="H4" i="552" l="1"/>
  <c r="H5" i="552" s="1"/>
  <c r="F4" i="552"/>
  <c r="F5" i="552" s="1"/>
  <c r="F5" i="551"/>
  <c r="H4" i="551"/>
  <c r="H5" i="551" s="1"/>
  <c r="F4" i="551"/>
  <c r="H4" i="550" l="1"/>
  <c r="H5" i="550" s="1"/>
  <c r="F4" i="550"/>
  <c r="F5" i="550" s="1"/>
  <c r="H6" i="549"/>
  <c r="F6" i="549"/>
  <c r="H5" i="549"/>
  <c r="H7" i="549" s="1"/>
  <c r="F5" i="549"/>
  <c r="F7" i="549" s="1"/>
  <c r="H4" i="548"/>
  <c r="H5" i="548" s="1"/>
  <c r="F4" i="548"/>
  <c r="F5" i="548" s="1"/>
  <c r="F5" i="547" l="1"/>
  <c r="H5" i="547"/>
  <c r="F6" i="547"/>
  <c r="H6" i="547"/>
  <c r="F7" i="547"/>
  <c r="H7" i="547"/>
  <c r="F8" i="547"/>
  <c r="F9" i="547" s="1"/>
  <c r="H8" i="547"/>
  <c r="H9" i="547" l="1"/>
  <c r="H5" i="546"/>
  <c r="H6" i="546"/>
  <c r="H7" i="546"/>
  <c r="F5" i="546"/>
  <c r="F6" i="546"/>
  <c r="F7" i="546"/>
  <c r="F8" i="546"/>
  <c r="H8" i="546" l="1"/>
  <c r="F5" i="545"/>
  <c r="H5" i="545"/>
  <c r="F6" i="545"/>
  <c r="H6" i="545"/>
  <c r="F7" i="545"/>
  <c r="H7" i="545" l="1"/>
  <c r="H4" i="387"/>
  <c r="H6" i="345"/>
  <c r="H5" i="345"/>
  <c r="H6" i="262"/>
  <c r="H7" i="262"/>
  <c r="H8" i="262"/>
  <c r="H5" i="262"/>
  <c r="H4" i="241"/>
  <c r="H4" i="237"/>
  <c r="H4" i="236"/>
  <c r="H4" i="232"/>
  <c r="H4" i="225"/>
  <c r="H4" i="207"/>
  <c r="H5" i="31"/>
  <c r="H5" i="387" l="1"/>
  <c r="F4" i="387"/>
  <c r="F5" i="387" s="1"/>
  <c r="H7" i="345" l="1"/>
  <c r="F6" i="345"/>
  <c r="F5" i="345"/>
  <c r="H9" i="262"/>
  <c r="F6" i="262"/>
  <c r="F7" i="262"/>
  <c r="F9" i="262" s="1"/>
  <c r="F8" i="262"/>
  <c r="F5" i="262"/>
  <c r="H5" i="241"/>
  <c r="F4" i="241"/>
  <c r="F5" i="241" s="1"/>
  <c r="H5" i="237"/>
  <c r="F4" i="237"/>
  <c r="F5" i="237" s="1"/>
  <c r="H5" i="236"/>
  <c r="F4" i="236"/>
  <c r="F5" i="236" s="1"/>
  <c r="H5" i="232"/>
  <c r="F4" i="232"/>
  <c r="F5" i="232" s="1"/>
  <c r="H5" i="225"/>
  <c r="F4" i="225"/>
  <c r="F5" i="225" s="1"/>
  <c r="H5" i="207"/>
  <c r="F4" i="207"/>
  <c r="F5" i="207" s="1"/>
  <c r="F7" i="345" l="1"/>
  <c r="H6" i="31" l="1"/>
  <c r="F5" i="31"/>
  <c r="F6" i="31" s="1"/>
</calcChain>
</file>

<file path=xl/sharedStrings.xml><?xml version="1.0" encoding="utf-8"?>
<sst xmlns="http://schemas.openxmlformats.org/spreadsheetml/2006/main" count="537" uniqueCount="191">
  <si>
    <t>L.p.</t>
  </si>
  <si>
    <t>1.</t>
  </si>
  <si>
    <t>2.</t>
  </si>
  <si>
    <t>Opis przedmiotu zamówienia</t>
  </si>
  <si>
    <t>Jednostka miary</t>
  </si>
  <si>
    <t xml:space="preserve">RAZEM </t>
  </si>
  <si>
    <t>Acetylocysteinum 300 mg inj. x 5 amp. i.v.</t>
  </si>
  <si>
    <t>fiolka</t>
  </si>
  <si>
    <t>3.</t>
  </si>
  <si>
    <t>Bosentan 125 mg x 56 tabl.</t>
  </si>
  <si>
    <t>Cefazolinum 1000 mg inj. Im./iv. (proszek do przygotowania roztworu) x 1 fiolka</t>
  </si>
  <si>
    <t>4.</t>
  </si>
  <si>
    <t>Ketoprofenum dawka: 100 mg postać: tabl. powl. x 30 tabl.</t>
  </si>
  <si>
    <t>Ketoprofenum dawka: 50 mg postać: kaps. twarde x 30 kaps</t>
  </si>
  <si>
    <t>Pantoprazole dawka 40mg  postać inj. Opakowanie 1 fiolka</t>
  </si>
  <si>
    <t>Posakonazol 40mg/ml zawiesina doustna 1 flakon 105 ml</t>
  </si>
  <si>
    <t>flakon</t>
  </si>
  <si>
    <t>Aprepitant dawka: 80m g + 125 mg postać: kaps.x op./3,0 kaps. = 2 kaps. 0,08 g + 1 kaps. 0,125 g</t>
  </si>
  <si>
    <t>Ramiprilum dawka: 10 mg postać: kapsop./28,0 kaps. w blistrach</t>
  </si>
  <si>
    <t>Ramiprilum dawka: 2,5 mg postać: kapsop./28,0 kaps. w blistrze</t>
  </si>
  <si>
    <t>Ramiprilum dawka: 5 mg postać: kaps. op./28,0 kaps. w blistrach</t>
  </si>
  <si>
    <t>Pregabalin 75 mg x 56 tabletek</t>
  </si>
  <si>
    <t>Pregabalin 150 mg x 56 tabletek</t>
  </si>
  <si>
    <t>Woriconazol 200 mg inj. iv. x 1 fiolka</t>
  </si>
  <si>
    <t>Atorvastatinum 80 mg x 30 tabl.</t>
  </si>
  <si>
    <t>Atorvastatinum dawka: 10 mg postać: tabl. powl. op. x 30</t>
  </si>
  <si>
    <t>Atorvastatinum dawka: 20 mg postać: tabl. powl. op./30,0 tabl. blistry</t>
  </si>
  <si>
    <t>Atorvastatinum dawka: 40 mg postać: tabl. powl op./30,0 tabl. blistry</t>
  </si>
  <si>
    <t>Vancomycinum 1000 mg inj.  x 1 fiolek i.v.</t>
  </si>
  <si>
    <t>Levofloxacinum dawka: 500 mg/100 ml postać: inj. x 10 fiolek</t>
  </si>
  <si>
    <t>W ramach umowy wartościowej istnieje możliwość zmiany dawek</t>
  </si>
  <si>
    <t>op.</t>
  </si>
  <si>
    <t>Cena jedn. brutto</t>
  </si>
  <si>
    <t>Wartość       brutto</t>
  </si>
  <si>
    <t>XXXXX</t>
  </si>
  <si>
    <r>
      <t xml:space="preserve">Stawka  podatku
VAT
</t>
    </r>
    <r>
      <rPr>
        <i/>
        <sz val="8"/>
        <rFont val="Arial"/>
        <family val="2"/>
        <charset val="238"/>
      </rPr>
      <t>Dla wykonawców z terytorium kraju RP lub nie objętych wewnątrzwspólnotowym nabyciem towarów</t>
    </r>
    <r>
      <rPr>
        <b/>
        <sz val="8"/>
        <rFont val="Arial"/>
        <family val="2"/>
        <charset val="238"/>
      </rPr>
      <t xml:space="preserve">
</t>
    </r>
  </si>
  <si>
    <r>
      <t xml:space="preserve">Wartość netto
</t>
    </r>
    <r>
      <rPr>
        <i/>
        <sz val="8"/>
        <rFont val="Arial"/>
        <family val="2"/>
        <charset val="238"/>
      </rPr>
      <t>Wypełnia wyłącznie Wykonawca, który nie ma siedziby na terytorium RP</t>
    </r>
    <r>
      <rPr>
        <b/>
        <sz val="8"/>
        <rFont val="Arial"/>
        <family val="2"/>
        <charset val="238"/>
      </rPr>
      <t xml:space="preserve">
</t>
    </r>
  </si>
  <si>
    <r>
      <t xml:space="preserve">Cena jedn. netto
</t>
    </r>
    <r>
      <rPr>
        <i/>
        <sz val="8"/>
        <rFont val="Arial"/>
        <family val="2"/>
        <charset val="238"/>
      </rPr>
      <t>Wypełnia wyłącznie Wykonawca, który nie ma siedziby na terytorium RP</t>
    </r>
    <r>
      <rPr>
        <b/>
        <sz val="8"/>
        <rFont val="Arial"/>
        <family val="2"/>
        <charset val="238"/>
      </rPr>
      <t xml:space="preserve">
</t>
    </r>
  </si>
  <si>
    <t>xxxxx</t>
  </si>
  <si>
    <t>RAZEM</t>
  </si>
  <si>
    <t>PAKIET NR 14</t>
  </si>
  <si>
    <t xml:space="preserve">Program lekowy LECZENIE TĘTNICZEGO NADCIŚNIENIA PŁUCNEGO (TNP) </t>
  </si>
  <si>
    <t>Producent / nazwa własna / EAN /dawka/
numer katalogowy (jeśli Wykonawca posiada)
ilość sztuk w opakowaniu jednostkowym
(podać)</t>
  </si>
  <si>
    <t>PAKIET NR 183</t>
  </si>
  <si>
    <t>PAKIET NR 201</t>
  </si>
  <si>
    <t>PAKIET NR 208</t>
  </si>
  <si>
    <t>PAKIET NR 212</t>
  </si>
  <si>
    <t>Vancomycinum 1000 mg inj. x 1 fiolek i.v.; p.o.</t>
  </si>
  <si>
    <t>PAKIET NR 213</t>
  </si>
  <si>
    <t>PAKIET NR 215</t>
  </si>
  <si>
    <t>PAKIET NR 217</t>
  </si>
  <si>
    <t>PAKIET NR 236</t>
  </si>
  <si>
    <t>PAKIET NR 238</t>
  </si>
  <si>
    <t>PAKIET NR 321</t>
  </si>
  <si>
    <t>PAKIET NR 322</t>
  </si>
  <si>
    <r>
      <t>Ketoprofenum dawka: 100 mg/2 ml postać:</t>
    </r>
    <r>
      <rPr>
        <b/>
        <u/>
        <sz val="9"/>
        <rFont val="Arial"/>
        <family val="2"/>
        <charset val="238"/>
      </rPr>
      <t xml:space="preserve"> inj. i.v</t>
    </r>
    <r>
      <rPr>
        <b/>
        <sz val="9"/>
        <rFont val="Arial"/>
        <family val="2"/>
        <charset val="238"/>
      </rPr>
      <t xml:space="preserve">. </t>
    </r>
    <r>
      <rPr>
        <sz val="9"/>
        <rFont val="Arial"/>
        <family val="2"/>
        <charset val="238"/>
      </rPr>
      <t>(roztwór) 10 amp 2 ml</t>
    </r>
  </si>
  <si>
    <t>PAKIET NR 363</t>
  </si>
  <si>
    <t>PAKIET NR 375</t>
  </si>
  <si>
    <t>PAKIET NR 377</t>
  </si>
  <si>
    <t>PAKIET NR 387</t>
  </si>
  <si>
    <t>Rosuvastatinum dawka: 5 mg postać: tabl. op./30,0 szt.</t>
  </si>
  <si>
    <t>Rosuvastatinum dawka: 10 mg postać: tabl. op./30,0 szt.</t>
  </si>
  <si>
    <t>Rosuvastatinum dawka: 20 mg postać: tabl. op./30,0 szt.</t>
  </si>
  <si>
    <t>Rosuvastatinum dawka: 40 mg postać: tabl. powl. X 30 tabl</t>
  </si>
  <si>
    <t xml:space="preserve">Ilość </t>
  </si>
  <si>
    <t>Wadium: 3.500,00 zł</t>
  </si>
  <si>
    <t>Wadium: 13,00 zł</t>
  </si>
  <si>
    <t>Wadium: 80,00 zł</t>
  </si>
  <si>
    <t>Wadium: 8,00 zł</t>
  </si>
  <si>
    <t>Wadium: 550,00 zł</t>
  </si>
  <si>
    <t>Wadium: 210,00 zł</t>
  </si>
  <si>
    <t>Wadium: 9.400,00 zł</t>
  </si>
  <si>
    <t>Wadium: 450,00 zł</t>
  </si>
  <si>
    <t>Wadium: 1.060,00 zł</t>
  </si>
  <si>
    <t>Wadium: 745,00 zł</t>
  </si>
  <si>
    <t>Wadium: 300,00 zł</t>
  </si>
  <si>
    <t>Wadium: 470,00 zł</t>
  </si>
  <si>
    <t>Wadium: 62,00 zł</t>
  </si>
  <si>
    <t>Wadium: 45,00 zł</t>
  </si>
  <si>
    <t>Wadium: 114,00 zł</t>
  </si>
  <si>
    <t>Wadium: 1.100,00 zł</t>
  </si>
  <si>
    <t>Wartość brutto</t>
  </si>
  <si>
    <t xml:space="preserve">Sandoz/ Bosentan Sandoz GmbH, tabl. powl. 125 mg / 5907626708004 /125 mg /  56 tabl. </t>
  </si>
  <si>
    <t>Sandoz /Cefazolin 1 g x 10 /  5909990434626 /1G / 10szt.</t>
  </si>
  <si>
    <t>Sandoz / Levofloxacin SDZ 500 mg / 100 ml x 5 / 5909991264772 / 500mg / 5szt.</t>
  </si>
  <si>
    <t xml:space="preserve">Sandoz / Posaconazole Sandoz, 40 mg/ml - 1 bot. 105 ml  / 07613421033408 / 40mg/ml / 1szt. </t>
  </si>
  <si>
    <t xml:space="preserve">Sandoz /Edicin fiol.1000 mg x 1 /  5909990701117 /1G. / 1szt. </t>
  </si>
  <si>
    <t xml:space="preserve">Sandoz /Edicin fiol.1000 mg x 1 /  5909990701117 /1G. / 1szt.  </t>
  </si>
  <si>
    <t>Sandoz /Voriconazole SANDOZ 200 mg x 1 fiolka /  5909991139643 / 200mg. / 1szt.</t>
  </si>
  <si>
    <t>Sandoz / Acetylcysteine Sandoz roztw.do inf.100mg/ml x5 amp/3 ml / 5909990789313 / 300mg. / 5szt.</t>
  </si>
  <si>
    <t xml:space="preserve">Sandoz /Tulip 10 mg tabl. x 30 szt. /  5909990998814 /10mg. / 30szt. </t>
  </si>
  <si>
    <t xml:space="preserve">Sandoz / Tulip 20 mg tabl. x 30 szt. / 5909990998913 /20mg. / 30 szt. </t>
  </si>
  <si>
    <t>Sandoz / Tulip 40 mg, tabl.powl.40mg x 30 / 5909990810161 / 40mg. / 30szt.</t>
  </si>
  <si>
    <t>Sandoz / Tulip 80 mg, tabl.powl.80mg x 30 / 5909990810208 / 80mg. / 30szt.</t>
  </si>
  <si>
    <t>Sandoz /Ketonal forte tbl. 100mg x 30 szt./ 5909990046485 / 100mg./ 30szt.</t>
  </si>
  <si>
    <t>Sandoz /Ketonal Active 50mg x 20 caps./ 5907626707939 / 50 mg./ 20szt.</t>
  </si>
  <si>
    <t>Sandoz /Ketonal amp. 50 mg / 1 ml x 10 szt. po 2 ml /  5909990659524 / 100mg / 10szt.</t>
  </si>
  <si>
    <t>Sandoz / IPP 40 mg fiolki x 10 / 5907626702804 / 40mg. / 10szt.</t>
  </si>
  <si>
    <t>Sandoz /Pregabalin Sandoz  75 mg x 56/  5907626704822/ 75mg./ 56szt.</t>
  </si>
  <si>
    <t>Sandoz / Pregabalin Sandoz 150 mg x 56 / 5907626705065 / 150mg. / 56szt.</t>
  </si>
  <si>
    <t>Sandoz /Piramil tabl. 2,5 mg x 30 szt. /  5909990212170 / 2,5mg./ 30szt.</t>
  </si>
  <si>
    <t>Sandoz /Piramil tabl. 5 mg x 30 szt. /  5909990212248 / 5mg./ 28szt.</t>
  </si>
  <si>
    <t>Sandoz /Piramil 10 mg tabletki 10 mg x 28 /  5909990661756 / 10mg. / 28szt.</t>
  </si>
  <si>
    <t>Sandoz /Suvardio 5 tabl.powl. 5 mg x 28 /  5909990791606 / 5mg. / 30szt.</t>
  </si>
  <si>
    <t>Sandoz /Suvardio 10 tabl.powl. 10 mg x 28 /  5909990791743/ 10mg. / 30szt.</t>
  </si>
  <si>
    <t>Sandoz /Suvardio 20 tabl.powl. 20 mg x 28 /  5909990791873/ 20mg. / 30szt.</t>
  </si>
  <si>
    <t>Sandoz /Suvardio 40 tabl.powl. 40 mg x 28 /  5909990792009/ 40mg. / 30szt.</t>
  </si>
  <si>
    <t>Cena pakietu z podatkiem VAT (brutto): 275 562,00 zł</t>
  </si>
  <si>
    <t>Cena pakietu bez podatku VAT (netto): 255 150,00 zł</t>
  </si>
  <si>
    <t>Słownie (zł): dwieście siedemdziesiąt pięć tys pięćset sześćdziesiat dwa zł</t>
  </si>
  <si>
    <t>Słownie (zł): dwieście pięćdziesiąt pięć tys sto pięćdziesiąt zł</t>
  </si>
  <si>
    <t>Cena pakietu bez podatku VAT (netto): 96 000,00 zł</t>
  </si>
  <si>
    <t>Cena pakietu z podatkiem VAT (brutto): 103 680,00 zł</t>
  </si>
  <si>
    <t>Słownie (zł): sto trzy tys sześćset osiemdziesiąt zł</t>
  </si>
  <si>
    <t>Słownie (zł): dziewięćdziesiąt sześć tys zł</t>
  </si>
  <si>
    <t>Cena pakietu z podatkiem VAT (brutto): 345 168,00 zł</t>
  </si>
  <si>
    <t>Słownie (zł): trzysta czterdzieści pięć tys sto sześćdziesiąt osiem zł</t>
  </si>
  <si>
    <t>Cena pakietu bez podatku VAT (netto): 319 600,00 zł</t>
  </si>
  <si>
    <t>Słownie (zł): trzysta dziewiętnaście tys sześćset zł</t>
  </si>
  <si>
    <t>Cena pakietu z podatkiem VAT (brutto):32 400,00 zł</t>
  </si>
  <si>
    <t>Słownie (zł):  trzydziesci dwa ty czterysta zł</t>
  </si>
  <si>
    <t>Cena pakietu bez podatku VAT (netto):30 000,00 zł</t>
  </si>
  <si>
    <t>Słownie (zł): trzydziesci tys zł</t>
  </si>
  <si>
    <t>Cena pakietu z podatkiem VAT (brutto): 291 600,00 zł</t>
  </si>
  <si>
    <t>Słownie (zł): dwieście dziewięćdziesiąt jeden tys sześćset zł</t>
  </si>
  <si>
    <t>Cena pakietu bez podatku VAT (netto): 270 000,00 zł</t>
  </si>
  <si>
    <t>Słownie (zł): dwieście siedemdziesiąt tys zł</t>
  </si>
  <si>
    <t>Cena pakietu z podatkiem VAT (brutto): 162 000,00 zł</t>
  </si>
  <si>
    <t>Słownie (zł): sto sześćdziesiąt dwa tys zł</t>
  </si>
  <si>
    <t>Cena pakietu bez podatku VAT (netto): 150 000,00 zł</t>
  </si>
  <si>
    <t>Słownie (zł): sto pięćdziesiąt tys zł</t>
  </si>
  <si>
    <t xml:space="preserve">Sandoz/ Aprepitant SDZ 80+125 mg x 3 kaps.twarde/ EAN 5909991360818
</t>
  </si>
  <si>
    <t>Cena pakietu z podatkiem VAT (brutto): 37 800,00 zł</t>
  </si>
  <si>
    <t>Słownie (zł): Trzydzieści siedem tysięcy osiemset zł</t>
  </si>
  <si>
    <t>Cena pakietu bez podatku VAT (netto): 35 000,00 zł</t>
  </si>
  <si>
    <t>Słownie (zł): Trzydzieści pięć tysięcy zł</t>
  </si>
  <si>
    <t>Cena pakietu z podatkiem VAT (brutto): 27 342,00 zł</t>
  </si>
  <si>
    <t>Słownie (zł): dwadzieścia siedem tys trzysta czterdzieści dwa zł</t>
  </si>
  <si>
    <t>Cena pakietu bez podatku VAT (netto): 25 316,67</t>
  </si>
  <si>
    <t>Słownie (zł): dwadzieścia pięć tys trzysta szesnaście 67/100 zł</t>
  </si>
  <si>
    <t>Cena pakietu z podatkiem VAT (brutto): 48 570,00 zł</t>
  </si>
  <si>
    <t>Słownie (zł): czterdzieści osiem tys pięćset siedemdziesiąt zł</t>
  </si>
  <si>
    <t>Cena pakietu bez podatku VAT (netto): 44 972,22 zł</t>
  </si>
  <si>
    <t>Słownie (zł): czterdzieści cztery tys dziewięćset siedemdziesiąt dwa 22/100 zł</t>
  </si>
  <si>
    <t>Cena pakietu z podatkiem VAT (brutto): 3 567,30 zł</t>
  </si>
  <si>
    <t>Słownie (zł): trzy tys pięćset sześćdziesiąt siedem 30/100 zł</t>
  </si>
  <si>
    <t>Cena pakietu bez podatku VAT (netto): 3 303,06 zł</t>
  </si>
  <si>
    <t>Słownie (zł): trzy tys trzysta trzy 06/100 zł</t>
  </si>
  <si>
    <t>Cena pakietu z podatkiem VAT (brutto): 1 952,50 zł</t>
  </si>
  <si>
    <t>Słownie (zł): jeden tys dziewięćset pięćdziesiąt dwa 50/100 zl</t>
  </si>
  <si>
    <t>Cena pakietu bez podatku VAT (netto): 1807,87 zł</t>
  </si>
  <si>
    <t>Słownie (zł):  jeden tys osiemset siedem 87/100 zł</t>
  </si>
  <si>
    <t>Cena pakietu z podatkiem VAT (brutto): 13 992,00 zł</t>
  </si>
  <si>
    <t>Słownie (zł): trzynaście tys dziewięćset dziewięćdziesiąt dwa zł</t>
  </si>
  <si>
    <t>Cena pakietu bez podatku VAT (netto): 12 955,56 zł</t>
  </si>
  <si>
    <t>Słownie (zł): dwanaście tys dziewięćset pięćdziesiąt pięć 56/100 zł</t>
  </si>
  <si>
    <t>Cena pakietu z podatkiem VAT (brutto): 112 200,00 zł</t>
  </si>
  <si>
    <t>Cena pakietu bez podatku VAT (netto): 103 888,89 zł</t>
  </si>
  <si>
    <t>Słownie (zł):  sto trzy tys osiemset osiemdziesiat osiem 89/100 zł</t>
  </si>
  <si>
    <t>Cena pakietu z podatkiem VAT (brutto): 1 117,70 zł</t>
  </si>
  <si>
    <t>Słownie (zł): jeden tys sto siedemnaście 70/100 zł</t>
  </si>
  <si>
    <t>Cena pakietu bez podatku VAT (netto):  1034,91 zł</t>
  </si>
  <si>
    <t>Słownie (zł): jeden tys trzydzieści cztery 91/100 zł</t>
  </si>
  <si>
    <t>Cena pakietu z podatkiem VAT (brutto): 922,40 zł</t>
  </si>
  <si>
    <t>Słownie (zł): dziewięćset dwadzieścia dwa 40/100 zł</t>
  </si>
  <si>
    <t>Cena pakietu bez podatku VAT (netto): 854,07 zł</t>
  </si>
  <si>
    <t>Słownie (zł): osiemset pięćdziesiąt cztery 07/100 zł</t>
  </si>
  <si>
    <t>Cena pakietu bez podatku VAT (netto): 3 659,17 zł</t>
  </si>
  <si>
    <t>Słownie (zł): trzy tys sześćset pięćdziesiąt dziewięć 17/100 zł</t>
  </si>
  <si>
    <t>Cena pakietu z podatkiem VAT (brutto): 3 951,90 zł</t>
  </si>
  <si>
    <t>Słownie (zł): trzy tys dziewięćset pięćdziesiąt jeden 90/100 zł</t>
  </si>
  <si>
    <t>PAKIET NR 296</t>
  </si>
  <si>
    <t>Wadium: 2.635,00 zł</t>
  </si>
  <si>
    <t>Filgrastim typu 30 mln  x 1 a-strzyk.</t>
  </si>
  <si>
    <t>1 ampułkostrzykawka</t>
  </si>
  <si>
    <t xml:space="preserve">Sandoz / Zarzio 30MIU/0,5 ml 5 ampulkostrzykawek/  EAN 5909990687787
</t>
  </si>
  <si>
    <t xml:space="preserve">Filgrastim 48  mln  x 1 a-strzyk.
</t>
  </si>
  <si>
    <t xml:space="preserve">Sandoz /  Zarzio 48MIU/0,5 ml 5 ampulkostrzykawek/ EAN 5909990687848
</t>
  </si>
  <si>
    <t>Cena pakietu z podatkiem VAT (brutto): 271 980,00 zł</t>
  </si>
  <si>
    <t>Słownie (zł): dwieście siedemdziesiąt jeden tysięcy dziewięćset osiemdziesiąt zł</t>
  </si>
  <si>
    <t>Cena pakietu bez podatku VAT (netto): 251 833,33 zł</t>
  </si>
  <si>
    <t>Słownie (zł): dwieście pięćdziesiąt jeden tysięcy osiemset trzydzieści trzy 33/100 zł</t>
  </si>
  <si>
    <t>PAKIET NR 368</t>
  </si>
  <si>
    <t>Wadium: 3.675,00 zł</t>
  </si>
  <si>
    <t>Pegfilgrastimum dawka: 6 mg/0,6 ml postać: inj. sc. (roztwór) op./1,0 s-amp. 0,6 ml</t>
  </si>
  <si>
    <t xml:space="preserve">Sandoz/ Ziextenzo, roztwór do wstrzykiwań w ampułko-strzykawce, 6 mg/0,6 ml x 1/ EAN 5907626708905
</t>
  </si>
  <si>
    <t>Cena pakietu z podatkiem VAT (brutto): 162 540,00 zł</t>
  </si>
  <si>
    <t>Słownie (zł): sto sześćdziesiąt dwa tys pięćset czterdzieści zł</t>
  </si>
  <si>
    <t>Cena pakietu bez podatku VAT (netto): 150 500, 00 zł</t>
  </si>
  <si>
    <t>Słownie (zł): sto pięćdziesiąt tys pięćset zł</t>
  </si>
  <si>
    <t>Słownie (zł): sto dwanaście tys dwieście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</si>
</sst>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164" formatCode="#,##0.00\ &quot;zł&quot;"/>
    <numFmt numFmtId="165" formatCode="#,##0.0000\ &quot;zł&quot;"/>
  </numFmts>
  <fonts count="16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center" vertical="center"/>
    </xf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0" fillId="0" borderId="0" xfId="0"/>
    <xf numFmtId="0" fontId="4" fillId="0" borderId="1" xfId="0" applyFont="1" applyBorder="1" applyAlignment="1">
      <alignment vertical="top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9" fontId="9" fillId="0" borderId="1" xfId="0" applyNumberFormat="1" applyFon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9" fontId="4" fillId="0" borderId="1" xfId="0" applyNumberFormat="1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/>
    <xf numFmtId="0" fontId="3" fillId="0" borderId="0" xfId="4"/>
    <xf numFmtId="0" fontId="8" fillId="0" borderId="1" xfId="4" applyFont="1" applyBorder="1" applyAlignment="1">
      <alignment horizontal="center" vertical="center"/>
    </xf>
    <xf numFmtId="164" fontId="9" fillId="0" borderId="1" xfId="4" applyNumberFormat="1" applyFont="1" applyBorder="1" applyAlignment="1">
      <alignment horizontal="center" vertical="center"/>
    </xf>
    <xf numFmtId="164" fontId="5" fillId="0" borderId="1" xfId="4" applyNumberFormat="1" applyFont="1" applyBorder="1" applyAlignment="1">
      <alignment horizontal="center" vertical="center"/>
    </xf>
    <xf numFmtId="164" fontId="4" fillId="0" borderId="1" xfId="4" applyNumberFormat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left" vertical="center"/>
    </xf>
    <xf numFmtId="0" fontId="4" fillId="0" borderId="1" xfId="4" applyFont="1" applyBorder="1" applyAlignment="1" applyProtection="1">
      <alignment horizontal="center" vertical="center" wrapText="1"/>
      <protection locked="0"/>
    </xf>
    <xf numFmtId="9" fontId="4" fillId="0" borderId="1" xfId="4" applyNumberFormat="1" applyFont="1" applyBorder="1" applyAlignment="1" applyProtection="1">
      <alignment horizontal="center" vertical="center"/>
      <protection locked="0"/>
    </xf>
    <xf numFmtId="165" fontId="4" fillId="0" borderId="1" xfId="4" applyNumberFormat="1" applyFont="1" applyBorder="1" applyAlignment="1" applyProtection="1">
      <alignment horizontal="center" vertical="center"/>
      <protection locked="0"/>
    </xf>
    <xf numFmtId="164" fontId="4" fillId="0" borderId="1" xfId="4" applyNumberFormat="1" applyFont="1" applyBorder="1" applyAlignment="1">
      <alignment horizontal="center" vertical="center" wrapText="1"/>
    </xf>
    <xf numFmtId="3" fontId="4" fillId="0" borderId="1" xfId="4" applyNumberFormat="1" applyFont="1" applyBorder="1" applyAlignment="1" applyProtection="1">
      <alignment horizontal="center" vertical="center" wrapText="1"/>
      <protection locked="0"/>
    </xf>
    <xf numFmtId="164" fontId="4" fillId="0" borderId="2" xfId="4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left" vertical="top" wrapText="1"/>
    </xf>
    <xf numFmtId="0" fontId="4" fillId="0" borderId="1" xfId="4" applyFont="1" applyBorder="1" applyAlignment="1">
      <alignment horizontal="left" vertical="center" wrapText="1"/>
    </xf>
    <xf numFmtId="4" fontId="4" fillId="0" borderId="1" xfId="4" applyNumberFormat="1" applyFont="1" applyBorder="1" applyAlignment="1" applyProtection="1">
      <alignment horizontal="center" vertical="center" wrapText="1"/>
      <protection locked="0"/>
    </xf>
    <xf numFmtId="165" fontId="4" fillId="0" borderId="1" xfId="4" applyNumberFormat="1" applyFont="1" applyBorder="1" applyAlignment="1" applyProtection="1">
      <alignment horizontal="center" vertical="center" wrapText="1"/>
      <protection locked="0"/>
    </xf>
    <xf numFmtId="0" fontId="10" fillId="2" borderId="1" xfId="4" applyFont="1" applyFill="1" applyBorder="1" applyAlignment="1">
      <alignment horizontal="center" vertical="center" wrapText="1"/>
    </xf>
    <xf numFmtId="164" fontId="10" fillId="2" borderId="1" xfId="4" applyNumberFormat="1" applyFont="1" applyFill="1" applyBorder="1" applyAlignment="1">
      <alignment horizontal="center" vertical="center" wrapText="1"/>
    </xf>
    <xf numFmtId="3" fontId="10" fillId="2" borderId="1" xfId="4" applyNumberFormat="1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left" vertical="center" wrapText="1"/>
    </xf>
    <xf numFmtId="0" fontId="2" fillId="0" borderId="0" xfId="5"/>
    <xf numFmtId="0" fontId="8" fillId="0" borderId="1" xfId="5" applyFont="1" applyBorder="1" applyAlignment="1">
      <alignment horizontal="center" vertical="center"/>
    </xf>
    <xf numFmtId="164" fontId="9" fillId="0" borderId="1" xfId="5" applyNumberFormat="1" applyFont="1" applyBorder="1" applyAlignment="1">
      <alignment horizontal="center" vertical="center"/>
    </xf>
    <xf numFmtId="164" fontId="5" fillId="0" borderId="1" xfId="5" applyNumberFormat="1" applyFont="1" applyBorder="1" applyAlignment="1">
      <alignment horizontal="center" vertical="center"/>
    </xf>
    <xf numFmtId="164" fontId="4" fillId="0" borderId="1" xfId="5" applyNumberFormat="1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4" fillId="0" borderId="1" xfId="5" applyFont="1" applyBorder="1" applyAlignment="1">
      <alignment horizontal="left" vertical="center"/>
    </xf>
    <xf numFmtId="0" fontId="4" fillId="0" borderId="1" xfId="5" applyFont="1" applyBorder="1" applyAlignment="1" applyProtection="1">
      <alignment horizontal="center" vertical="center" wrapText="1"/>
      <protection locked="0"/>
    </xf>
    <xf numFmtId="164" fontId="4" fillId="0" borderId="1" xfId="5" applyNumberFormat="1" applyFont="1" applyBorder="1" applyAlignment="1">
      <alignment horizontal="center" vertical="center" wrapText="1"/>
    </xf>
    <xf numFmtId="4" fontId="4" fillId="0" borderId="1" xfId="5" applyNumberFormat="1" applyFont="1" applyBorder="1" applyAlignment="1" applyProtection="1">
      <alignment horizontal="center" vertical="center" wrapText="1"/>
      <protection locked="0"/>
    </xf>
    <xf numFmtId="164" fontId="4" fillId="0" borderId="2" xfId="5" applyNumberFormat="1" applyFont="1" applyBorder="1" applyAlignment="1">
      <alignment horizontal="center" vertical="center" wrapText="1"/>
    </xf>
    <xf numFmtId="0" fontId="4" fillId="0" borderId="2" xfId="5" applyFont="1" applyBorder="1" applyAlignment="1">
      <alignment horizontal="left" vertical="top" wrapText="1"/>
    </xf>
    <xf numFmtId="0" fontId="4" fillId="0" borderId="1" xfId="5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top" wrapText="1"/>
    </xf>
    <xf numFmtId="165" fontId="4" fillId="0" borderId="1" xfId="5" applyNumberFormat="1" applyFont="1" applyBorder="1" applyAlignment="1" applyProtection="1">
      <alignment horizontal="center" vertical="center" wrapText="1"/>
      <protection locked="0"/>
    </xf>
    <xf numFmtId="0" fontId="10" fillId="2" borderId="1" xfId="5" applyFont="1" applyFill="1" applyBorder="1" applyAlignment="1">
      <alignment horizontal="center" vertical="center" wrapText="1"/>
    </xf>
    <xf numFmtId="164" fontId="10" fillId="2" borderId="1" xfId="5" applyNumberFormat="1" applyFont="1" applyFill="1" applyBorder="1" applyAlignment="1">
      <alignment horizontal="center" vertical="center" wrapText="1"/>
    </xf>
    <xf numFmtId="3" fontId="10" fillId="2" borderId="1" xfId="5" applyNumberFormat="1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left" vertical="center" wrapText="1"/>
    </xf>
    <xf numFmtId="0" fontId="0" fillId="0" borderId="0" xfId="0"/>
    <xf numFmtId="9" fontId="4" fillId="0" borderId="1" xfId="5" applyNumberFormat="1" applyFont="1" applyBorder="1" applyAlignment="1" applyProtection="1">
      <alignment horizontal="center" vertical="center" wrapText="1"/>
      <protection locked="0"/>
    </xf>
    <xf numFmtId="0" fontId="2" fillId="0" borderId="0" xfId="5" applyAlignment="1">
      <alignment wrapText="1"/>
    </xf>
    <xf numFmtId="0" fontId="4" fillId="0" borderId="1" xfId="0" applyFont="1" applyBorder="1" applyAlignment="1">
      <alignment vertical="center" wrapText="1"/>
    </xf>
    <xf numFmtId="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7" fontId="9" fillId="0" borderId="1" xfId="0" applyNumberFormat="1" applyFont="1" applyBorder="1" applyAlignment="1">
      <alignment horizontal="center" vertical="center"/>
    </xf>
    <xf numFmtId="0" fontId="1" fillId="0" borderId="0" xfId="6"/>
    <xf numFmtId="0" fontId="5" fillId="2" borderId="1" xfId="6" applyFont="1" applyFill="1" applyBorder="1" applyAlignment="1">
      <alignment horizontal="left" vertical="center" wrapText="1"/>
    </xf>
    <xf numFmtId="0" fontId="5" fillId="2" borderId="1" xfId="6" applyFont="1" applyFill="1" applyBorder="1" applyAlignment="1">
      <alignment horizontal="center" vertical="center" wrapText="1"/>
    </xf>
    <xf numFmtId="0" fontId="10" fillId="2" borderId="1" xfId="6" applyFont="1" applyFill="1" applyBorder="1" applyAlignment="1">
      <alignment horizontal="center" vertical="center" wrapText="1"/>
    </xf>
    <xf numFmtId="3" fontId="10" fillId="2" borderId="1" xfId="6" applyNumberFormat="1" applyFont="1" applyFill="1" applyBorder="1" applyAlignment="1">
      <alignment horizontal="center" vertical="center" wrapText="1"/>
    </xf>
    <xf numFmtId="164" fontId="10" fillId="2" borderId="1" xfId="6" applyNumberFormat="1" applyFont="1" applyFill="1" applyBorder="1" applyAlignment="1">
      <alignment horizontal="center" vertical="center" wrapText="1"/>
    </xf>
    <xf numFmtId="0" fontId="4" fillId="0" borderId="1" xfId="6" applyFont="1" applyBorder="1" applyAlignment="1">
      <alignment horizontal="left" vertical="center" wrapText="1"/>
    </xf>
    <xf numFmtId="0" fontId="4" fillId="0" borderId="1" xfId="6" applyFont="1" applyBorder="1" applyAlignment="1">
      <alignment vertical="top" wrapText="1"/>
    </xf>
    <xf numFmtId="164" fontId="4" fillId="0" borderId="2" xfId="6" applyNumberFormat="1" applyFont="1" applyBorder="1" applyAlignment="1">
      <alignment horizontal="center" vertical="center" wrapText="1"/>
    </xf>
    <xf numFmtId="3" fontId="4" fillId="0" borderId="1" xfId="6" applyNumberFormat="1" applyFont="1" applyBorder="1" applyAlignment="1" applyProtection="1">
      <alignment horizontal="center" vertical="center" wrapText="1"/>
      <protection locked="0"/>
    </xf>
    <xf numFmtId="165" fontId="4" fillId="0" borderId="1" xfId="6" applyNumberFormat="1" applyFont="1" applyBorder="1" applyAlignment="1" applyProtection="1">
      <alignment horizontal="center" vertical="center" wrapText="1"/>
      <protection locked="0"/>
    </xf>
    <xf numFmtId="164" fontId="4" fillId="0" borderId="1" xfId="6" applyNumberFormat="1" applyFont="1" applyBorder="1" applyAlignment="1">
      <alignment horizontal="center" vertical="center" wrapText="1"/>
    </xf>
    <xf numFmtId="164" fontId="9" fillId="0" borderId="1" xfId="6" applyNumberFormat="1" applyFont="1" applyBorder="1" applyAlignment="1">
      <alignment horizontal="center" vertical="center"/>
    </xf>
    <xf numFmtId="9" fontId="9" fillId="0" borderId="1" xfId="6" applyNumberFormat="1" applyFont="1" applyBorder="1" applyAlignment="1" applyProtection="1">
      <alignment horizontal="center" vertical="center"/>
      <protection locked="0"/>
    </xf>
    <xf numFmtId="0" fontId="9" fillId="0" borderId="1" xfId="6" applyFont="1" applyBorder="1" applyAlignment="1" applyProtection="1">
      <alignment horizontal="center" vertical="center" wrapText="1"/>
      <protection locked="0"/>
    </xf>
    <xf numFmtId="0" fontId="4" fillId="0" borderId="1" xfId="6" applyFont="1" applyBorder="1" applyAlignment="1">
      <alignment horizontal="left" vertical="center"/>
    </xf>
    <xf numFmtId="0" fontId="5" fillId="0" borderId="1" xfId="6" applyFont="1" applyBorder="1" applyAlignment="1">
      <alignment horizontal="center" vertical="center"/>
    </xf>
    <xf numFmtId="164" fontId="5" fillId="0" borderId="1" xfId="6" applyNumberFormat="1" applyFont="1" applyBorder="1" applyAlignment="1">
      <alignment horizontal="center" vertical="center"/>
    </xf>
    <xf numFmtId="164" fontId="4" fillId="0" borderId="1" xfId="6" applyNumberFormat="1" applyFont="1" applyBorder="1" applyAlignment="1">
      <alignment horizontal="center" vertical="center"/>
    </xf>
    <xf numFmtId="0" fontId="8" fillId="0" borderId="1" xfId="6" applyFont="1" applyBorder="1" applyAlignment="1">
      <alignment horizontal="center" vertical="center"/>
    </xf>
    <xf numFmtId="0" fontId="15" fillId="0" borderId="0" xfId="3" applyFont="1" applyProtection="1">
      <protection locked="0"/>
    </xf>
    <xf numFmtId="0" fontId="12" fillId="0" borderId="0" xfId="0" applyFont="1"/>
    <xf numFmtId="0" fontId="0" fillId="0" borderId="0" xfId="0"/>
    <xf numFmtId="0" fontId="13" fillId="0" borderId="0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horizontal="left" vertical="center"/>
    </xf>
    <xf numFmtId="0" fontId="12" fillId="0" borderId="0" xfId="6" applyFont="1"/>
    <xf numFmtId="0" fontId="13" fillId="0" borderId="3" xfId="6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0" xfId="4" applyFont="1"/>
    <xf numFmtId="0" fontId="13" fillId="0" borderId="0" xfId="4" applyFont="1" applyBorder="1" applyAlignment="1">
      <alignment horizontal="left" vertical="center"/>
    </xf>
    <xf numFmtId="0" fontId="13" fillId="0" borderId="3" xfId="4" applyFont="1" applyBorder="1" applyAlignment="1">
      <alignment horizontal="left" vertical="center"/>
    </xf>
    <xf numFmtId="0" fontId="12" fillId="0" borderId="0" xfId="5" applyFont="1"/>
    <xf numFmtId="0" fontId="13" fillId="0" borderId="0" xfId="5" applyFont="1" applyBorder="1" applyAlignment="1">
      <alignment horizontal="left" vertical="center"/>
    </xf>
    <xf numFmtId="0" fontId="13" fillId="0" borderId="3" xfId="5" applyFont="1" applyBorder="1" applyAlignment="1">
      <alignment horizontal="left" vertical="center"/>
    </xf>
  </cellXfs>
  <cellStyles count="7">
    <cellStyle name="Excel Built-in Normal" xfId="3"/>
    <cellStyle name="Normal" xfId="0" builtinId="0"/>
    <cellStyle name="Normal 2" xfId="4"/>
    <cellStyle name="Normal 3" xfId="5"/>
    <cellStyle name="Normal 4" xfId="6"/>
    <cellStyle name="Normalny 2" xfId="2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:J11"/>
  <sheetViews>
    <sheetView workbookViewId="0">
      <selection activeCell="B9" sqref="B9:F9"/>
    </sheetView>
  </sheetViews>
  <sheetFormatPr defaultRowHeight="14.25"/>
  <cols>
    <col min="1" max="1" width="3.75" customWidth="1"/>
    <col min="2" max="2" width="25" customWidth="1"/>
    <col min="5" max="5" width="10.125" customWidth="1"/>
    <col min="6" max="6" width="12.625" customWidth="1"/>
    <col min="7" max="7" width="10.125" customWidth="1"/>
    <col min="8" max="8" width="12.5" customWidth="1"/>
    <col min="9" max="9" width="8.75" customWidth="1"/>
    <col min="10" max="10" width="18.125" customWidth="1"/>
  </cols>
  <sheetData>
    <row r="1" spans="1:10" ht="15">
      <c r="A1" s="111" t="s">
        <v>40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4.25" customHeight="1">
      <c r="A2" s="113" t="s">
        <v>41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5">
      <c r="A3" s="114" t="s">
        <v>65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45.5" customHeight="1">
      <c r="A4" s="27" t="s">
        <v>0</v>
      </c>
      <c r="B4" s="28" t="s">
        <v>3</v>
      </c>
      <c r="C4" s="29" t="s">
        <v>4</v>
      </c>
      <c r="D4" s="30" t="s">
        <v>64</v>
      </c>
      <c r="E4" s="31" t="s">
        <v>37</v>
      </c>
      <c r="F4" s="31" t="s">
        <v>36</v>
      </c>
      <c r="G4" s="31" t="s">
        <v>32</v>
      </c>
      <c r="H4" s="31" t="s">
        <v>33</v>
      </c>
      <c r="I4" s="31" t="s">
        <v>35</v>
      </c>
      <c r="J4" s="29" t="s">
        <v>42</v>
      </c>
    </row>
    <row r="5" spans="1:10" ht="60">
      <c r="A5" s="4" t="s">
        <v>1</v>
      </c>
      <c r="B5" s="2" t="s">
        <v>9</v>
      </c>
      <c r="C5" s="3" t="s">
        <v>31</v>
      </c>
      <c r="D5" s="37">
        <v>350</v>
      </c>
      <c r="E5" s="32"/>
      <c r="F5" s="1">
        <f>D5*E5</f>
        <v>0</v>
      </c>
      <c r="G5" s="32">
        <v>787.32</v>
      </c>
      <c r="H5" s="26">
        <f>D5*G5</f>
        <v>275562</v>
      </c>
      <c r="I5" s="33">
        <v>0.08</v>
      </c>
      <c r="J5" s="38" t="s">
        <v>82</v>
      </c>
    </row>
    <row r="6" spans="1:10">
      <c r="A6" s="6"/>
      <c r="B6" s="17" t="s">
        <v>5</v>
      </c>
      <c r="C6" s="5" t="s">
        <v>38</v>
      </c>
      <c r="D6" s="7" t="s">
        <v>34</v>
      </c>
      <c r="E6" s="19" t="s">
        <v>38</v>
      </c>
      <c r="F6" s="21">
        <f>SUM(F5)</f>
        <v>0</v>
      </c>
      <c r="G6" s="19" t="s">
        <v>38</v>
      </c>
      <c r="H6" s="21">
        <f>SUM(H5)</f>
        <v>275562</v>
      </c>
      <c r="I6" s="9" t="s">
        <v>38</v>
      </c>
      <c r="J6" s="9" t="s">
        <v>38</v>
      </c>
    </row>
    <row r="8" spans="1:10">
      <c r="B8" s="110" t="s">
        <v>107</v>
      </c>
      <c r="C8" s="110"/>
      <c r="D8" s="110"/>
      <c r="E8" s="110"/>
      <c r="F8" s="110"/>
    </row>
    <row r="9" spans="1:10">
      <c r="B9" s="110" t="s">
        <v>109</v>
      </c>
      <c r="C9" s="110"/>
      <c r="D9" s="110"/>
      <c r="E9" s="110"/>
      <c r="F9" s="110"/>
    </row>
    <row r="10" spans="1:10">
      <c r="B10" s="110" t="s">
        <v>108</v>
      </c>
      <c r="C10" s="110"/>
      <c r="D10" s="110"/>
      <c r="E10" s="110"/>
      <c r="F10" s="110"/>
    </row>
    <row r="11" spans="1:10">
      <c r="B11" s="110" t="s">
        <v>110</v>
      </c>
      <c r="C11" s="110"/>
      <c r="D11" s="110"/>
      <c r="E11" s="110"/>
      <c r="F11" s="110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5">
    <pageSetUpPr fitToPage="1"/>
  </sheetPr>
  <dimension ref="A1:J14"/>
  <sheetViews>
    <sheetView workbookViewId="0">
      <selection activeCell="B14" sqref="B14:F14"/>
    </sheetView>
  </sheetViews>
  <sheetFormatPr defaultRowHeight="14.25"/>
  <cols>
    <col min="1" max="1" width="3.75" style="8" customWidth="1"/>
    <col min="2" max="2" width="25" style="8" customWidth="1"/>
    <col min="3" max="4" width="9" style="8"/>
    <col min="5" max="6" width="12.75" style="8" customWidth="1"/>
    <col min="7" max="7" width="12.625" style="8" customWidth="1"/>
    <col min="8" max="8" width="12.75" style="8" customWidth="1"/>
    <col min="9" max="9" width="8.625" style="8" customWidth="1"/>
    <col min="10" max="10" width="18.125" style="8" customWidth="1"/>
  </cols>
  <sheetData>
    <row r="1" spans="1:10" ht="15">
      <c r="A1" s="111" t="s">
        <v>52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>
      <c r="A2" s="118" t="s">
        <v>30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">
      <c r="A3" s="115" t="s">
        <v>77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68.75">
      <c r="A4" s="27" t="s">
        <v>0</v>
      </c>
      <c r="B4" s="28" t="s">
        <v>3</v>
      </c>
      <c r="C4" s="29" t="s">
        <v>4</v>
      </c>
      <c r="D4" s="30" t="s">
        <v>64</v>
      </c>
      <c r="E4" s="31" t="s">
        <v>37</v>
      </c>
      <c r="F4" s="31" t="s">
        <v>36</v>
      </c>
      <c r="G4" s="31" t="s">
        <v>32</v>
      </c>
      <c r="H4" s="31" t="s">
        <v>33</v>
      </c>
      <c r="I4" s="31" t="s">
        <v>35</v>
      </c>
      <c r="J4" s="29" t="s">
        <v>42</v>
      </c>
    </row>
    <row r="5" spans="1:10" ht="48">
      <c r="A5" s="4" t="s">
        <v>1</v>
      </c>
      <c r="B5" s="12" t="s">
        <v>25</v>
      </c>
      <c r="C5" s="13" t="s">
        <v>31</v>
      </c>
      <c r="D5" s="36">
        <v>100</v>
      </c>
      <c r="E5" s="32"/>
      <c r="F5" s="18">
        <f>D5*E5</f>
        <v>0</v>
      </c>
      <c r="G5" s="32">
        <v>2.69</v>
      </c>
      <c r="H5" s="21">
        <f>D5*G5</f>
        <v>269</v>
      </c>
      <c r="I5" s="35">
        <v>0.08</v>
      </c>
      <c r="J5" s="39" t="s">
        <v>90</v>
      </c>
    </row>
    <row r="6" spans="1:10" ht="48">
      <c r="A6" s="4" t="s">
        <v>2</v>
      </c>
      <c r="B6" s="12" t="s">
        <v>26</v>
      </c>
      <c r="C6" s="13" t="s">
        <v>31</v>
      </c>
      <c r="D6" s="36">
        <v>400</v>
      </c>
      <c r="E6" s="34"/>
      <c r="F6" s="18">
        <f t="shared" ref="F6:F8" si="0">D6*E6</f>
        <v>0</v>
      </c>
      <c r="G6" s="34">
        <v>3.66</v>
      </c>
      <c r="H6" s="21">
        <f t="shared" ref="H6:H8" si="1">D6*G6</f>
        <v>1464</v>
      </c>
      <c r="I6" s="35">
        <v>0.08</v>
      </c>
      <c r="J6" s="39" t="s">
        <v>91</v>
      </c>
    </row>
    <row r="7" spans="1:10" s="11" customFormat="1" ht="48">
      <c r="A7" s="14" t="s">
        <v>8</v>
      </c>
      <c r="B7" s="12" t="s">
        <v>27</v>
      </c>
      <c r="C7" s="13" t="s">
        <v>31</v>
      </c>
      <c r="D7" s="36">
        <v>500</v>
      </c>
      <c r="E7" s="34"/>
      <c r="F7" s="18">
        <f t="shared" si="0"/>
        <v>0</v>
      </c>
      <c r="G7" s="34">
        <v>3.55</v>
      </c>
      <c r="H7" s="21">
        <f t="shared" si="1"/>
        <v>1775</v>
      </c>
      <c r="I7" s="35">
        <v>0.08</v>
      </c>
      <c r="J7" s="39" t="s">
        <v>92</v>
      </c>
    </row>
    <row r="8" spans="1:10" s="11" customFormat="1" ht="48">
      <c r="A8" s="14" t="s">
        <v>11</v>
      </c>
      <c r="B8" s="12" t="s">
        <v>24</v>
      </c>
      <c r="C8" s="13" t="s">
        <v>31</v>
      </c>
      <c r="D8" s="36">
        <v>5</v>
      </c>
      <c r="E8" s="34"/>
      <c r="F8" s="18">
        <f t="shared" si="0"/>
        <v>0</v>
      </c>
      <c r="G8" s="34">
        <v>11.86</v>
      </c>
      <c r="H8" s="21">
        <f t="shared" si="1"/>
        <v>59.3</v>
      </c>
      <c r="I8" s="35">
        <v>0.08</v>
      </c>
      <c r="J8" s="39" t="s">
        <v>93</v>
      </c>
    </row>
    <row r="9" spans="1:10">
      <c r="A9" s="6"/>
      <c r="B9" s="17" t="s">
        <v>39</v>
      </c>
      <c r="C9" s="15" t="s">
        <v>38</v>
      </c>
      <c r="D9" s="19" t="s">
        <v>38</v>
      </c>
      <c r="E9" s="19" t="s">
        <v>38</v>
      </c>
      <c r="F9" s="21">
        <f>SUM(F5:F8)</f>
        <v>0</v>
      </c>
      <c r="G9" s="19" t="s">
        <v>38</v>
      </c>
      <c r="H9" s="21">
        <f>SUM(H5:H8)</f>
        <v>3567.3</v>
      </c>
      <c r="I9" s="17" t="s">
        <v>38</v>
      </c>
      <c r="J9" s="17" t="s">
        <v>38</v>
      </c>
    </row>
    <row r="11" spans="1:10">
      <c r="B11" s="110" t="s">
        <v>144</v>
      </c>
      <c r="C11" s="110"/>
      <c r="D11" s="110"/>
      <c r="E11" s="110"/>
      <c r="F11" s="110"/>
    </row>
    <row r="12" spans="1:10">
      <c r="B12" s="110" t="s">
        <v>145</v>
      </c>
      <c r="C12" s="110"/>
      <c r="D12" s="110"/>
      <c r="E12" s="110"/>
      <c r="F12" s="110"/>
    </row>
    <row r="13" spans="1:10">
      <c r="B13" s="110" t="s">
        <v>146</v>
      </c>
      <c r="C13" s="110"/>
      <c r="D13" s="110"/>
      <c r="E13" s="110"/>
      <c r="F13" s="110"/>
    </row>
    <row r="14" spans="1:10">
      <c r="B14" s="110" t="s">
        <v>147</v>
      </c>
      <c r="C14" s="110"/>
      <c r="D14" s="110"/>
      <c r="E14" s="110"/>
      <c r="F14" s="110"/>
    </row>
  </sheetData>
  <sheetProtection password="DD4C" sheet="1" objects="1" scenarios="1"/>
  <mergeCells count="7">
    <mergeCell ref="B13:F13"/>
    <mergeCell ref="B14:F14"/>
    <mergeCell ref="A1:J1"/>
    <mergeCell ref="A2:J2"/>
    <mergeCell ref="A3:J3"/>
    <mergeCell ref="B11:F11"/>
    <mergeCell ref="B12:F1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B10" sqref="B10:F10"/>
    </sheetView>
  </sheetViews>
  <sheetFormatPr defaultRowHeight="14.25"/>
  <cols>
    <col min="1" max="1" width="3.75" style="83" customWidth="1"/>
    <col min="2" max="2" width="25" style="83" customWidth="1"/>
    <col min="3" max="4" width="9" style="83"/>
    <col min="5" max="5" width="13.125" style="83" customWidth="1"/>
    <col min="6" max="6" width="14.375" style="83" customWidth="1"/>
    <col min="7" max="7" width="13.125" style="83" customWidth="1"/>
    <col min="8" max="8" width="14.375" style="83" customWidth="1"/>
    <col min="9" max="9" width="8.625" style="83" customWidth="1"/>
    <col min="10" max="10" width="18.125" style="83" customWidth="1"/>
    <col min="11" max="16384" width="9" style="83"/>
  </cols>
  <sheetData>
    <row r="1" spans="1:10" ht="15">
      <c r="A1" s="111" t="s">
        <v>171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>
      <c r="A2" s="118" t="s">
        <v>30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">
      <c r="A3" s="115" t="s">
        <v>172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68.75">
      <c r="A4" s="27" t="s">
        <v>0</v>
      </c>
      <c r="B4" s="28" t="s">
        <v>3</v>
      </c>
      <c r="C4" s="29" t="s">
        <v>4</v>
      </c>
      <c r="D4" s="30" t="s">
        <v>64</v>
      </c>
      <c r="E4" s="31" t="s">
        <v>37</v>
      </c>
      <c r="F4" s="31" t="s">
        <v>36</v>
      </c>
      <c r="G4" s="31" t="s">
        <v>32</v>
      </c>
      <c r="H4" s="31" t="s">
        <v>81</v>
      </c>
      <c r="I4" s="31" t="s">
        <v>35</v>
      </c>
      <c r="J4" s="29" t="s">
        <v>42</v>
      </c>
    </row>
    <row r="5" spans="1:10" ht="60">
      <c r="A5" s="23" t="s">
        <v>1</v>
      </c>
      <c r="B5" s="86" t="s">
        <v>173</v>
      </c>
      <c r="C5" s="22" t="s">
        <v>174</v>
      </c>
      <c r="D5" s="36">
        <v>6000</v>
      </c>
      <c r="E5" s="32"/>
      <c r="F5" s="18">
        <f>D5*E5</f>
        <v>0</v>
      </c>
      <c r="G5" s="32">
        <v>30.22</v>
      </c>
      <c r="H5" s="87">
        <f>D5*G5</f>
        <v>181320</v>
      </c>
      <c r="I5" s="35">
        <v>0.08</v>
      </c>
      <c r="J5" s="39" t="s">
        <v>175</v>
      </c>
    </row>
    <row r="6" spans="1:10" ht="72">
      <c r="A6" s="23" t="s">
        <v>2</v>
      </c>
      <c r="B6" s="88" t="s">
        <v>176</v>
      </c>
      <c r="C6" s="22" t="s">
        <v>174</v>
      </c>
      <c r="D6" s="36">
        <v>3000</v>
      </c>
      <c r="E6" s="34"/>
      <c r="F6" s="18">
        <f>D6*E6</f>
        <v>0</v>
      </c>
      <c r="G6" s="34">
        <v>30.22</v>
      </c>
      <c r="H6" s="87">
        <f>D6*G6</f>
        <v>90660</v>
      </c>
      <c r="I6" s="35">
        <v>0.08</v>
      </c>
      <c r="J6" s="39" t="s">
        <v>177</v>
      </c>
    </row>
    <row r="7" spans="1:10">
      <c r="A7" s="20"/>
      <c r="B7" s="17" t="s">
        <v>5</v>
      </c>
      <c r="C7" s="19" t="s">
        <v>38</v>
      </c>
      <c r="D7" s="19" t="s">
        <v>38</v>
      </c>
      <c r="E7" s="19" t="s">
        <v>38</v>
      </c>
      <c r="F7" s="21">
        <f>SUM(F5:F6)</f>
        <v>0</v>
      </c>
      <c r="G7" s="19" t="s">
        <v>38</v>
      </c>
      <c r="H7" s="89">
        <f>SUM(H5:H6)</f>
        <v>271980</v>
      </c>
      <c r="I7" s="24" t="s">
        <v>38</v>
      </c>
      <c r="J7" s="24" t="s">
        <v>38</v>
      </c>
    </row>
    <row r="9" spans="1:10">
      <c r="B9" s="110" t="s">
        <v>178</v>
      </c>
      <c r="C9" s="110"/>
      <c r="D9" s="110"/>
      <c r="E9" s="110"/>
      <c r="F9" s="110"/>
    </row>
    <row r="10" spans="1:10">
      <c r="B10" s="110" t="s">
        <v>179</v>
      </c>
      <c r="C10" s="110"/>
      <c r="D10" s="110"/>
      <c r="E10" s="110"/>
      <c r="F10" s="110"/>
    </row>
    <row r="11" spans="1:10">
      <c r="B11" s="110" t="s">
        <v>180</v>
      </c>
      <c r="C11" s="110"/>
      <c r="D11" s="110"/>
      <c r="E11" s="110"/>
      <c r="F11" s="110"/>
    </row>
    <row r="12" spans="1:10">
      <c r="B12" s="110" t="s">
        <v>181</v>
      </c>
      <c r="C12" s="110"/>
      <c r="D12" s="110"/>
      <c r="E12" s="110"/>
      <c r="F12" s="110"/>
    </row>
  </sheetData>
  <sheetProtection password="DD4C" sheet="1" objects="1" scenarios="1"/>
  <mergeCells count="7">
    <mergeCell ref="B12:F12"/>
    <mergeCell ref="A1:J1"/>
    <mergeCell ref="A2:J2"/>
    <mergeCell ref="A3:J3"/>
    <mergeCell ref="B9:F9"/>
    <mergeCell ref="B10:F10"/>
    <mergeCell ref="B11:F1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8">
    <pageSetUpPr fitToPage="1"/>
  </sheetPr>
  <dimension ref="A1:J12"/>
  <sheetViews>
    <sheetView workbookViewId="0">
      <selection activeCell="B10" sqref="B10:F10"/>
    </sheetView>
  </sheetViews>
  <sheetFormatPr defaultRowHeight="14.25"/>
  <cols>
    <col min="1" max="1" width="3.75" style="8" customWidth="1"/>
    <col min="2" max="2" width="25" style="8" customWidth="1"/>
    <col min="3" max="4" width="9" style="8"/>
    <col min="5" max="5" width="11.5" style="8" customWidth="1"/>
    <col min="6" max="6" width="11.875" style="8" customWidth="1"/>
    <col min="7" max="7" width="11.5" style="8" customWidth="1"/>
    <col min="8" max="8" width="12" style="8" customWidth="1"/>
    <col min="9" max="9" width="8.625" style="8" customWidth="1"/>
    <col min="10" max="10" width="18.125" style="8" customWidth="1"/>
  </cols>
  <sheetData>
    <row r="1" spans="1:10" ht="15">
      <c r="A1" s="111" t="s">
        <v>53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>
      <c r="A2" s="118" t="s">
        <v>30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">
      <c r="A3" s="115" t="s">
        <v>68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68.75">
      <c r="A4" s="27" t="s">
        <v>0</v>
      </c>
      <c r="B4" s="28" t="s">
        <v>3</v>
      </c>
      <c r="C4" s="29" t="s">
        <v>4</v>
      </c>
      <c r="D4" s="30" t="s">
        <v>64</v>
      </c>
      <c r="E4" s="31" t="s">
        <v>37</v>
      </c>
      <c r="F4" s="31" t="s">
        <v>36</v>
      </c>
      <c r="G4" s="31" t="s">
        <v>32</v>
      </c>
      <c r="H4" s="31" t="s">
        <v>33</v>
      </c>
      <c r="I4" s="31" t="s">
        <v>35</v>
      </c>
      <c r="J4" s="29" t="s">
        <v>42</v>
      </c>
    </row>
    <row r="5" spans="1:10" ht="48">
      <c r="A5" s="4" t="s">
        <v>1</v>
      </c>
      <c r="B5" s="2" t="s">
        <v>12</v>
      </c>
      <c r="C5" s="3" t="s">
        <v>31</v>
      </c>
      <c r="D5" s="36">
        <v>100</v>
      </c>
      <c r="E5" s="32"/>
      <c r="F5" s="18">
        <f>D5*E5</f>
        <v>0</v>
      </c>
      <c r="G5" s="32">
        <v>3.55</v>
      </c>
      <c r="H5" s="21">
        <f>D5*G5</f>
        <v>355</v>
      </c>
      <c r="I5" s="35">
        <v>0.08</v>
      </c>
      <c r="J5" s="39" t="s">
        <v>94</v>
      </c>
    </row>
    <row r="6" spans="1:10" ht="48">
      <c r="A6" s="4" t="s">
        <v>2</v>
      </c>
      <c r="B6" s="2" t="s">
        <v>13</v>
      </c>
      <c r="C6" s="3" t="s">
        <v>31</v>
      </c>
      <c r="D6" s="36">
        <v>450</v>
      </c>
      <c r="E6" s="34"/>
      <c r="F6" s="18">
        <f>D6*E6</f>
        <v>0</v>
      </c>
      <c r="G6" s="32">
        <v>3.55</v>
      </c>
      <c r="H6" s="21">
        <f>D6*G6</f>
        <v>1597.5</v>
      </c>
      <c r="I6" s="35">
        <v>0.08</v>
      </c>
      <c r="J6" s="39" t="s">
        <v>95</v>
      </c>
    </row>
    <row r="7" spans="1:10">
      <c r="A7" s="6"/>
      <c r="B7" s="17" t="s">
        <v>5</v>
      </c>
      <c r="C7" s="5" t="s">
        <v>38</v>
      </c>
      <c r="D7" s="19" t="s">
        <v>38</v>
      </c>
      <c r="E7" s="19" t="s">
        <v>38</v>
      </c>
      <c r="F7" s="21">
        <f>SUM(F5:F6)</f>
        <v>0</v>
      </c>
      <c r="G7" s="19" t="s">
        <v>38</v>
      </c>
      <c r="H7" s="26">
        <f>SUM(H5:H6)</f>
        <v>1952.5</v>
      </c>
      <c r="I7" s="9" t="s">
        <v>38</v>
      </c>
      <c r="J7" s="9" t="s">
        <v>38</v>
      </c>
    </row>
    <row r="9" spans="1:10">
      <c r="B9" s="110" t="s">
        <v>148</v>
      </c>
      <c r="C9" s="110"/>
      <c r="D9" s="110"/>
      <c r="E9" s="110"/>
      <c r="F9" s="110"/>
    </row>
    <row r="10" spans="1:10">
      <c r="B10" s="110" t="s">
        <v>149</v>
      </c>
      <c r="C10" s="110"/>
      <c r="D10" s="110"/>
      <c r="E10" s="110"/>
      <c r="F10" s="110"/>
    </row>
    <row r="11" spans="1:10">
      <c r="B11" s="110" t="s">
        <v>150</v>
      </c>
      <c r="C11" s="110"/>
      <c r="D11" s="110"/>
      <c r="E11" s="110"/>
      <c r="F11" s="110"/>
    </row>
    <row r="12" spans="1:10">
      <c r="B12" s="110" t="s">
        <v>151</v>
      </c>
      <c r="C12" s="110"/>
      <c r="D12" s="110"/>
      <c r="E12" s="110"/>
      <c r="F12" s="110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>
      <selection activeCell="B8" sqref="B8:F8"/>
    </sheetView>
  </sheetViews>
  <sheetFormatPr defaultRowHeight="12.75"/>
  <cols>
    <col min="1" max="1" width="3.75" style="90" customWidth="1"/>
    <col min="2" max="2" width="25" style="90" customWidth="1"/>
    <col min="3" max="4" width="9" style="90"/>
    <col min="5" max="5" width="12.625" style="90" customWidth="1"/>
    <col min="6" max="6" width="12.5" style="90" customWidth="1"/>
    <col min="7" max="7" width="12.625" style="90" customWidth="1"/>
    <col min="8" max="8" width="12.5" style="90" customWidth="1"/>
    <col min="9" max="9" width="8.625" style="90" customWidth="1"/>
    <col min="10" max="10" width="18.125" style="90" customWidth="1"/>
    <col min="11" max="16384" width="9" style="90"/>
  </cols>
  <sheetData>
    <row r="1" spans="1:10" ht="15">
      <c r="A1" s="116" t="s">
        <v>54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">
      <c r="A2" s="117" t="s">
        <v>79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68.75">
      <c r="A3" s="91" t="s">
        <v>0</v>
      </c>
      <c r="B3" s="92" t="s">
        <v>3</v>
      </c>
      <c r="C3" s="93" t="s">
        <v>4</v>
      </c>
      <c r="D3" s="94" t="s">
        <v>64</v>
      </c>
      <c r="E3" s="95" t="s">
        <v>37</v>
      </c>
      <c r="F3" s="95" t="s">
        <v>36</v>
      </c>
      <c r="G3" s="95" t="s">
        <v>32</v>
      </c>
      <c r="H3" s="95" t="s">
        <v>33</v>
      </c>
      <c r="I3" s="95" t="s">
        <v>35</v>
      </c>
      <c r="J3" s="93" t="s">
        <v>42</v>
      </c>
    </row>
    <row r="4" spans="1:10" ht="48">
      <c r="A4" s="96" t="s">
        <v>1</v>
      </c>
      <c r="B4" s="97" t="s">
        <v>55</v>
      </c>
      <c r="C4" s="98" t="s">
        <v>31</v>
      </c>
      <c r="D4" s="99">
        <v>1200</v>
      </c>
      <c r="E4" s="100"/>
      <c r="F4" s="101">
        <f>D4*E4</f>
        <v>0</v>
      </c>
      <c r="G4" s="100">
        <v>11.66</v>
      </c>
      <c r="H4" s="102">
        <f>D4*G4</f>
        <v>13992</v>
      </c>
      <c r="I4" s="103">
        <v>0.08</v>
      </c>
      <c r="J4" s="104" t="s">
        <v>96</v>
      </c>
    </row>
    <row r="5" spans="1:10">
      <c r="A5" s="105"/>
      <c r="B5" s="106" t="s">
        <v>5</v>
      </c>
      <c r="C5" s="107" t="s">
        <v>38</v>
      </c>
      <c r="D5" s="107" t="s">
        <v>38</v>
      </c>
      <c r="E5" s="107" t="s">
        <v>38</v>
      </c>
      <c r="F5" s="108">
        <f>SUM(F4)</f>
        <v>0</v>
      </c>
      <c r="G5" s="107" t="s">
        <v>38</v>
      </c>
      <c r="H5" s="102">
        <f>SUM(H4)</f>
        <v>13992</v>
      </c>
      <c r="I5" s="109" t="s">
        <v>38</v>
      </c>
      <c r="J5" s="109" t="s">
        <v>38</v>
      </c>
    </row>
    <row r="7" spans="1:10">
      <c r="B7" s="110" t="s">
        <v>152</v>
      </c>
      <c r="C7" s="110"/>
      <c r="D7" s="110"/>
      <c r="E7" s="110"/>
      <c r="F7" s="110"/>
    </row>
    <row r="8" spans="1:10">
      <c r="B8" s="110" t="s">
        <v>153</v>
      </c>
      <c r="C8" s="110"/>
      <c r="D8" s="110"/>
      <c r="E8" s="110"/>
      <c r="F8" s="110"/>
    </row>
    <row r="9" spans="1:10">
      <c r="B9" s="110" t="s">
        <v>154</v>
      </c>
      <c r="C9" s="110"/>
      <c r="D9" s="110"/>
      <c r="E9" s="110"/>
      <c r="F9" s="110"/>
    </row>
    <row r="10" spans="1:10">
      <c r="B10" s="110" t="s">
        <v>155</v>
      </c>
      <c r="C10" s="110"/>
      <c r="D10" s="110"/>
      <c r="E10" s="110"/>
      <c r="F10" s="110"/>
    </row>
  </sheetData>
  <mergeCells count="6">
    <mergeCell ref="B10:F10"/>
    <mergeCell ref="A1:J1"/>
    <mergeCell ref="A2:J2"/>
    <mergeCell ref="B7:F7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0">
    <pageSetUpPr fitToPage="1"/>
  </sheetPr>
  <dimension ref="A1:J10"/>
  <sheetViews>
    <sheetView topLeftCell="A5" workbookViewId="0">
      <selection activeCell="B8" sqref="B8:F8"/>
    </sheetView>
  </sheetViews>
  <sheetFormatPr defaultRowHeight="14.25"/>
  <cols>
    <col min="1" max="1" width="3.75" style="8" customWidth="1"/>
    <col min="2" max="2" width="25" style="8" customWidth="1"/>
    <col min="3" max="4" width="9" style="8"/>
    <col min="5" max="5" width="13.75" style="8" customWidth="1"/>
    <col min="6" max="6" width="14.375" style="8" customWidth="1"/>
    <col min="7" max="7" width="13.875" style="8" customWidth="1"/>
    <col min="8" max="8" width="14.5" style="8" customWidth="1"/>
    <col min="9" max="9" width="8.625" style="8" customWidth="1"/>
    <col min="10" max="10" width="18.125" style="8" customWidth="1"/>
  </cols>
  <sheetData>
    <row r="1" spans="1:10" ht="15">
      <c r="A1" s="111" t="s">
        <v>56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>
      <c r="A2" s="115" t="s">
        <v>80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68.75">
      <c r="A3" s="27" t="s">
        <v>0</v>
      </c>
      <c r="B3" s="28" t="s">
        <v>3</v>
      </c>
      <c r="C3" s="29" t="s">
        <v>4</v>
      </c>
      <c r="D3" s="30" t="s">
        <v>64</v>
      </c>
      <c r="E3" s="31" t="s">
        <v>37</v>
      </c>
      <c r="F3" s="31" t="s">
        <v>36</v>
      </c>
      <c r="G3" s="31" t="s">
        <v>32</v>
      </c>
      <c r="H3" s="31" t="s">
        <v>81</v>
      </c>
      <c r="I3" s="31" t="s">
        <v>35</v>
      </c>
      <c r="J3" s="29" t="s">
        <v>42</v>
      </c>
    </row>
    <row r="4" spans="1:10" ht="36">
      <c r="A4" s="4" t="s">
        <v>1</v>
      </c>
      <c r="B4" s="16" t="s">
        <v>14</v>
      </c>
      <c r="C4" s="3" t="s">
        <v>7</v>
      </c>
      <c r="D4" s="36">
        <v>20000</v>
      </c>
      <c r="E4" s="32"/>
      <c r="F4" s="1">
        <f>D4*E4</f>
        <v>0</v>
      </c>
      <c r="G4" s="32">
        <v>5.61</v>
      </c>
      <c r="H4" s="26">
        <f>D4*G4</f>
        <v>112200</v>
      </c>
      <c r="I4" s="33">
        <v>0.08</v>
      </c>
      <c r="J4" s="38" t="s">
        <v>97</v>
      </c>
    </row>
    <row r="5" spans="1:10">
      <c r="A5" s="6"/>
      <c r="B5" s="17" t="s">
        <v>5</v>
      </c>
      <c r="C5" s="5" t="s">
        <v>38</v>
      </c>
      <c r="D5" s="19" t="s">
        <v>38</v>
      </c>
      <c r="E5" s="19" t="s">
        <v>38</v>
      </c>
      <c r="F5" s="21">
        <f>SUM(F4)</f>
        <v>0</v>
      </c>
      <c r="G5" s="19" t="s">
        <v>38</v>
      </c>
      <c r="H5" s="26">
        <f>SUM(H4)</f>
        <v>112200</v>
      </c>
      <c r="I5" s="9" t="s">
        <v>38</v>
      </c>
      <c r="J5" s="9" t="s">
        <v>38</v>
      </c>
    </row>
    <row r="7" spans="1:10">
      <c r="B7" s="110" t="s">
        <v>156</v>
      </c>
      <c r="C7" s="110"/>
      <c r="D7" s="110"/>
      <c r="E7" s="110"/>
      <c r="F7" s="110"/>
    </row>
    <row r="8" spans="1:10">
      <c r="B8" s="110" t="s">
        <v>190</v>
      </c>
      <c r="C8" s="110"/>
      <c r="D8" s="110"/>
      <c r="E8" s="110"/>
      <c r="F8" s="110"/>
    </row>
    <row r="9" spans="1:10">
      <c r="B9" s="110" t="s">
        <v>157</v>
      </c>
      <c r="C9" s="110"/>
      <c r="D9" s="110"/>
      <c r="E9" s="110"/>
      <c r="F9" s="110"/>
    </row>
    <row r="10" spans="1:10">
      <c r="B10" s="110" t="s">
        <v>158</v>
      </c>
      <c r="C10" s="110"/>
      <c r="D10" s="110"/>
      <c r="E10" s="110"/>
      <c r="F10" s="110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>
      <selection activeCell="B8" sqref="B8:F8"/>
    </sheetView>
  </sheetViews>
  <sheetFormatPr defaultRowHeight="14.25"/>
  <cols>
    <col min="1" max="1" width="3.75" style="83" customWidth="1"/>
    <col min="2" max="2" width="25" style="83" customWidth="1"/>
    <col min="3" max="4" width="9" style="83"/>
    <col min="5" max="5" width="11.375" style="83" customWidth="1"/>
    <col min="6" max="6" width="12.625" style="83" customWidth="1"/>
    <col min="7" max="7" width="11.375" style="83" customWidth="1"/>
    <col min="8" max="8" width="12.625" style="83" customWidth="1"/>
    <col min="9" max="9" width="8.625" style="83" customWidth="1"/>
    <col min="10" max="10" width="18.125" style="83" customWidth="1"/>
    <col min="11" max="16384" width="9" style="83"/>
  </cols>
  <sheetData>
    <row r="1" spans="1:10" ht="15">
      <c r="A1" s="111" t="s">
        <v>182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>
      <c r="A2" s="115" t="s">
        <v>183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68.75">
      <c r="A3" s="27" t="s">
        <v>0</v>
      </c>
      <c r="B3" s="28" t="s">
        <v>3</v>
      </c>
      <c r="C3" s="29" t="s">
        <v>4</v>
      </c>
      <c r="D3" s="30" t="s">
        <v>64</v>
      </c>
      <c r="E3" s="31" t="s">
        <v>37</v>
      </c>
      <c r="F3" s="31" t="s">
        <v>36</v>
      </c>
      <c r="G3" s="31" t="s">
        <v>32</v>
      </c>
      <c r="H3" s="31" t="s">
        <v>33</v>
      </c>
      <c r="I3" s="31" t="s">
        <v>35</v>
      </c>
      <c r="J3" s="29" t="s">
        <v>42</v>
      </c>
    </row>
    <row r="4" spans="1:10" ht="72">
      <c r="A4" s="23" t="s">
        <v>1</v>
      </c>
      <c r="B4" s="16" t="s">
        <v>184</v>
      </c>
      <c r="C4" s="22" t="s">
        <v>31</v>
      </c>
      <c r="D4" s="36">
        <v>700</v>
      </c>
      <c r="E4" s="32"/>
      <c r="F4" s="18">
        <f>D4*E4</f>
        <v>0</v>
      </c>
      <c r="G4" s="32">
        <v>232.2</v>
      </c>
      <c r="H4" s="26">
        <f>D4*G4</f>
        <v>162540</v>
      </c>
      <c r="I4" s="33">
        <v>0.08</v>
      </c>
      <c r="J4" s="38" t="s">
        <v>185</v>
      </c>
    </row>
    <row r="5" spans="1:10">
      <c r="A5" s="20"/>
      <c r="B5" s="17" t="s">
        <v>5</v>
      </c>
      <c r="C5" s="19" t="s">
        <v>38</v>
      </c>
      <c r="D5" s="19" t="s">
        <v>38</v>
      </c>
      <c r="E5" s="19" t="s">
        <v>38</v>
      </c>
      <c r="F5" s="21">
        <f>SUM(F4)</f>
        <v>0</v>
      </c>
      <c r="G5" s="19" t="s">
        <v>38</v>
      </c>
      <c r="H5" s="26">
        <f>SUM(H4)</f>
        <v>162540</v>
      </c>
      <c r="I5" s="24" t="s">
        <v>38</v>
      </c>
      <c r="J5" s="24" t="s">
        <v>38</v>
      </c>
    </row>
    <row r="7" spans="1:10">
      <c r="B7" s="110" t="s">
        <v>186</v>
      </c>
      <c r="C7" s="110"/>
      <c r="D7" s="110"/>
      <c r="E7" s="110"/>
      <c r="F7" s="110"/>
    </row>
    <row r="8" spans="1:10">
      <c r="B8" s="110" t="s">
        <v>187</v>
      </c>
      <c r="C8" s="110"/>
      <c r="D8" s="110"/>
      <c r="E8" s="110"/>
      <c r="F8" s="110"/>
    </row>
    <row r="9" spans="1:10">
      <c r="B9" s="110" t="s">
        <v>188</v>
      </c>
      <c r="C9" s="110"/>
      <c r="D9" s="110"/>
      <c r="E9" s="110"/>
      <c r="F9" s="110"/>
    </row>
    <row r="10" spans="1:10">
      <c r="B10" s="110" t="s">
        <v>189</v>
      </c>
      <c r="C10" s="110"/>
      <c r="D10" s="110"/>
      <c r="E10" s="110"/>
      <c r="F10" s="110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B10" sqref="B10:F10"/>
    </sheetView>
  </sheetViews>
  <sheetFormatPr defaultColWidth="8.75" defaultRowHeight="14.25"/>
  <cols>
    <col min="1" max="1" width="3.75" style="40" customWidth="1"/>
    <col min="2" max="2" width="25" style="40" customWidth="1"/>
    <col min="3" max="4" width="8.75" style="40"/>
    <col min="5" max="5" width="11.25" style="40" customWidth="1"/>
    <col min="6" max="6" width="11.375" style="40" customWidth="1"/>
    <col min="7" max="7" width="11.25" style="40" customWidth="1"/>
    <col min="8" max="8" width="11.375" style="40" customWidth="1"/>
    <col min="9" max="9" width="8.625" style="40" customWidth="1"/>
    <col min="10" max="10" width="18.125" style="40" customWidth="1"/>
    <col min="11" max="16384" width="8.75" style="40"/>
  </cols>
  <sheetData>
    <row r="1" spans="1:10" ht="15">
      <c r="A1" s="111" t="s">
        <v>57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>
      <c r="A2" s="118" t="s">
        <v>30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">
      <c r="A3" s="115" t="s">
        <v>66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68.75">
      <c r="A4" s="27" t="s">
        <v>0</v>
      </c>
      <c r="B4" s="28" t="s">
        <v>3</v>
      </c>
      <c r="C4" s="29" t="s">
        <v>4</v>
      </c>
      <c r="D4" s="30" t="s">
        <v>64</v>
      </c>
      <c r="E4" s="31" t="s">
        <v>37</v>
      </c>
      <c r="F4" s="31" t="s">
        <v>36</v>
      </c>
      <c r="G4" s="31" t="s">
        <v>32</v>
      </c>
      <c r="H4" s="31" t="s">
        <v>33</v>
      </c>
      <c r="I4" s="31" t="s">
        <v>35</v>
      </c>
      <c r="J4" s="29" t="s">
        <v>42</v>
      </c>
    </row>
    <row r="5" spans="1:10" ht="48">
      <c r="A5" s="23" t="s">
        <v>1</v>
      </c>
      <c r="B5" s="25" t="s">
        <v>21</v>
      </c>
      <c r="C5" s="22" t="s">
        <v>31</v>
      </c>
      <c r="D5" s="36">
        <v>70</v>
      </c>
      <c r="E5" s="32"/>
      <c r="F5" s="18">
        <f>D5*E5</f>
        <v>0</v>
      </c>
      <c r="G5" s="32">
        <v>9.5</v>
      </c>
      <c r="H5" s="21">
        <f>D5*G5</f>
        <v>665</v>
      </c>
      <c r="I5" s="35">
        <v>0.08</v>
      </c>
      <c r="J5" s="39" t="s">
        <v>98</v>
      </c>
    </row>
    <row r="6" spans="1:10" ht="48">
      <c r="A6" s="23" t="s">
        <v>2</v>
      </c>
      <c r="B6" s="25" t="s">
        <v>22</v>
      </c>
      <c r="C6" s="22" t="s">
        <v>31</v>
      </c>
      <c r="D6" s="36">
        <v>30</v>
      </c>
      <c r="E6" s="34"/>
      <c r="F6" s="18">
        <f>D6*E6</f>
        <v>0</v>
      </c>
      <c r="G6" s="34">
        <v>15.09</v>
      </c>
      <c r="H6" s="21">
        <f>D6*G6</f>
        <v>452.7</v>
      </c>
      <c r="I6" s="35">
        <v>0.08</v>
      </c>
      <c r="J6" s="39" t="s">
        <v>99</v>
      </c>
    </row>
    <row r="7" spans="1:10">
      <c r="A7" s="20"/>
      <c r="B7" s="17" t="s">
        <v>5</v>
      </c>
      <c r="C7" s="19" t="s">
        <v>38</v>
      </c>
      <c r="D7" s="19" t="s">
        <v>38</v>
      </c>
      <c r="E7" s="19" t="s">
        <v>38</v>
      </c>
      <c r="F7" s="21">
        <f>SUM(F5:F6)</f>
        <v>0</v>
      </c>
      <c r="G7" s="19" t="s">
        <v>38</v>
      </c>
      <c r="H7" s="26">
        <f>SUM(H5:H6)</f>
        <v>1117.7</v>
      </c>
      <c r="I7" s="24" t="s">
        <v>38</v>
      </c>
      <c r="J7" s="24" t="s">
        <v>38</v>
      </c>
    </row>
    <row r="9" spans="1:10">
      <c r="B9" s="110" t="s">
        <v>159</v>
      </c>
      <c r="C9" s="110"/>
      <c r="D9" s="110"/>
      <c r="E9" s="110"/>
      <c r="F9" s="110"/>
    </row>
    <row r="10" spans="1:10">
      <c r="B10" s="110" t="s">
        <v>160</v>
      </c>
      <c r="C10" s="110"/>
      <c r="D10" s="110"/>
      <c r="E10" s="110"/>
      <c r="F10" s="110"/>
    </row>
    <row r="11" spans="1:10">
      <c r="B11" s="110" t="s">
        <v>161</v>
      </c>
      <c r="C11" s="110"/>
      <c r="D11" s="110"/>
      <c r="E11" s="110"/>
      <c r="F11" s="110"/>
    </row>
    <row r="12" spans="1:10">
      <c r="B12" s="110" t="s">
        <v>162</v>
      </c>
      <c r="C12" s="110"/>
      <c r="D12" s="110"/>
      <c r="E12" s="110"/>
      <c r="F12" s="110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B11" sqref="B11:F11"/>
    </sheetView>
  </sheetViews>
  <sheetFormatPr defaultColWidth="8.75" defaultRowHeight="12.75"/>
  <cols>
    <col min="1" max="1" width="8.75" style="41"/>
    <col min="2" max="2" width="30.875" style="41" customWidth="1"/>
    <col min="3" max="9" width="8.75" style="41"/>
    <col min="10" max="10" width="18" style="41" customWidth="1"/>
    <col min="11" max="16384" width="8.75" style="41"/>
  </cols>
  <sheetData>
    <row r="1" spans="1:10" ht="15">
      <c r="A1" s="119" t="s">
        <v>58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5">
      <c r="A2" s="120" t="s">
        <v>30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5">
      <c r="A3" s="121" t="s">
        <v>67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68.75">
      <c r="A4" s="62" t="s">
        <v>0</v>
      </c>
      <c r="B4" s="61" t="s">
        <v>3</v>
      </c>
      <c r="C4" s="58" t="s">
        <v>4</v>
      </c>
      <c r="D4" s="60" t="s">
        <v>64</v>
      </c>
      <c r="E4" s="59" t="s">
        <v>37</v>
      </c>
      <c r="F4" s="59" t="s">
        <v>36</v>
      </c>
      <c r="G4" s="59" t="s">
        <v>32</v>
      </c>
      <c r="H4" s="59" t="s">
        <v>33</v>
      </c>
      <c r="I4" s="59" t="s">
        <v>35</v>
      </c>
      <c r="J4" s="58" t="s">
        <v>42</v>
      </c>
    </row>
    <row r="5" spans="1:10" ht="48">
      <c r="A5" s="55" t="s">
        <v>1</v>
      </c>
      <c r="B5" s="54" t="s">
        <v>19</v>
      </c>
      <c r="C5" s="53" t="s">
        <v>31</v>
      </c>
      <c r="D5" s="52">
        <v>300</v>
      </c>
      <c r="E5" s="57"/>
      <c r="F5" s="51">
        <f>D5*E5</f>
        <v>0</v>
      </c>
      <c r="G5" s="57">
        <v>1.08</v>
      </c>
      <c r="H5" s="45">
        <f>D5*G5</f>
        <v>324</v>
      </c>
      <c r="I5" s="49">
        <v>0.08</v>
      </c>
      <c r="J5" s="48" t="s">
        <v>100</v>
      </c>
    </row>
    <row r="6" spans="1:10" ht="48">
      <c r="A6" s="55" t="s">
        <v>2</v>
      </c>
      <c r="B6" s="54" t="s">
        <v>20</v>
      </c>
      <c r="C6" s="53" t="s">
        <v>31</v>
      </c>
      <c r="D6" s="56">
        <v>373.33</v>
      </c>
      <c r="E6" s="50"/>
      <c r="F6" s="51">
        <f>D6*E6</f>
        <v>0</v>
      </c>
      <c r="G6" s="50">
        <v>0.96</v>
      </c>
      <c r="H6" s="45">
        <f>D6*G6</f>
        <v>358.39679999999998</v>
      </c>
      <c r="I6" s="49">
        <v>0.08</v>
      </c>
      <c r="J6" s="48" t="s">
        <v>101</v>
      </c>
    </row>
    <row r="7" spans="1:10" ht="48">
      <c r="A7" s="55" t="s">
        <v>8</v>
      </c>
      <c r="B7" s="54" t="s">
        <v>18</v>
      </c>
      <c r="C7" s="53" t="s">
        <v>31</v>
      </c>
      <c r="D7" s="52">
        <v>250</v>
      </c>
      <c r="E7" s="50"/>
      <c r="F7" s="51">
        <f>D7*E7</f>
        <v>0</v>
      </c>
      <c r="G7" s="50">
        <v>0.96</v>
      </c>
      <c r="H7" s="45">
        <f>D7*G7</f>
        <v>240</v>
      </c>
      <c r="I7" s="49">
        <v>0.08</v>
      </c>
      <c r="J7" s="48" t="s">
        <v>102</v>
      </c>
    </row>
    <row r="8" spans="1:10">
      <c r="A8" s="47"/>
      <c r="B8" s="46" t="s">
        <v>5</v>
      </c>
      <c r="C8" s="44" t="s">
        <v>38</v>
      </c>
      <c r="D8" s="44" t="s">
        <v>38</v>
      </c>
      <c r="E8" s="44" t="s">
        <v>38</v>
      </c>
      <c r="F8" s="45">
        <f>SUM(F5:F7)</f>
        <v>0</v>
      </c>
      <c r="G8" s="44" t="s">
        <v>38</v>
      </c>
      <c r="H8" s="43">
        <f>SUM(H5:H7)</f>
        <v>922.39679999999998</v>
      </c>
      <c r="I8" s="42" t="s">
        <v>38</v>
      </c>
      <c r="J8" s="42" t="s">
        <v>38</v>
      </c>
    </row>
    <row r="10" spans="1:10">
      <c r="B10" s="110" t="s">
        <v>163</v>
      </c>
      <c r="C10" s="110"/>
      <c r="D10" s="110"/>
      <c r="E10" s="110"/>
      <c r="F10" s="110"/>
    </row>
    <row r="11" spans="1:10">
      <c r="B11" s="110" t="s">
        <v>164</v>
      </c>
      <c r="C11" s="110"/>
      <c r="D11" s="110"/>
      <c r="E11" s="110"/>
      <c r="F11" s="110"/>
    </row>
    <row r="12" spans="1:10">
      <c r="B12" s="110" t="s">
        <v>165</v>
      </c>
      <c r="C12" s="110"/>
      <c r="D12" s="110"/>
      <c r="E12" s="110"/>
      <c r="F12" s="110"/>
    </row>
    <row r="13" spans="1:10">
      <c r="B13" s="110" t="s">
        <v>166</v>
      </c>
      <c r="C13" s="110"/>
      <c r="D13" s="110"/>
      <c r="E13" s="110"/>
      <c r="F13" s="110"/>
    </row>
  </sheetData>
  <mergeCells count="7">
    <mergeCell ref="B13:F13"/>
    <mergeCell ref="A1:J1"/>
    <mergeCell ref="A2:J2"/>
    <mergeCell ref="A3:J3"/>
    <mergeCell ref="B10:F10"/>
    <mergeCell ref="B11:F11"/>
    <mergeCell ref="B12:F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J25" sqref="J25"/>
    </sheetView>
  </sheetViews>
  <sheetFormatPr defaultColWidth="8.75" defaultRowHeight="12.75"/>
  <cols>
    <col min="1" max="1" width="8.75" style="63"/>
    <col min="2" max="2" width="44.125" style="63" customWidth="1"/>
    <col min="3" max="3" width="8.75" style="63"/>
    <col min="4" max="4" width="22.125" style="63" customWidth="1"/>
    <col min="5" max="9" width="8.75" style="63"/>
    <col min="10" max="10" width="30.625" style="63" customWidth="1"/>
    <col min="11" max="16384" width="8.75" style="63"/>
  </cols>
  <sheetData>
    <row r="1" spans="1:10" ht="15">
      <c r="A1" s="122" t="s">
        <v>59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">
      <c r="A2" s="123" t="s">
        <v>30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5">
      <c r="A3" s="124" t="s">
        <v>78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68.75">
      <c r="A4" s="82" t="s">
        <v>0</v>
      </c>
      <c r="B4" s="81" t="s">
        <v>3</v>
      </c>
      <c r="C4" s="78" t="s">
        <v>4</v>
      </c>
      <c r="D4" s="80" t="s">
        <v>64</v>
      </c>
      <c r="E4" s="79" t="s">
        <v>37</v>
      </c>
      <c r="F4" s="79" t="s">
        <v>36</v>
      </c>
      <c r="G4" s="79" t="s">
        <v>32</v>
      </c>
      <c r="H4" s="79" t="s">
        <v>33</v>
      </c>
      <c r="I4" s="79" t="s">
        <v>35</v>
      </c>
      <c r="J4" s="78" t="s">
        <v>42</v>
      </c>
    </row>
    <row r="5" spans="1:10" s="85" customFormat="1" ht="24">
      <c r="A5" s="75" t="s">
        <v>1</v>
      </c>
      <c r="B5" s="76" t="s">
        <v>60</v>
      </c>
      <c r="C5" s="73" t="s">
        <v>31</v>
      </c>
      <c r="D5" s="72">
        <v>10.71</v>
      </c>
      <c r="E5" s="77"/>
      <c r="F5" s="71">
        <f>D5*E5</f>
        <v>0</v>
      </c>
      <c r="G5" s="77">
        <v>2.15</v>
      </c>
      <c r="H5" s="71">
        <f>D5*G5</f>
        <v>23.026500000000002</v>
      </c>
      <c r="I5" s="84">
        <v>0.08</v>
      </c>
      <c r="J5" s="70" t="s">
        <v>103</v>
      </c>
    </row>
    <row r="6" spans="1:10" s="85" customFormat="1" ht="24">
      <c r="A6" s="75" t="s">
        <v>2</v>
      </c>
      <c r="B6" s="76" t="s">
        <v>61</v>
      </c>
      <c r="C6" s="73" t="s">
        <v>31</v>
      </c>
      <c r="D6" s="72">
        <v>107.14</v>
      </c>
      <c r="E6" s="77"/>
      <c r="F6" s="71">
        <f>D6*E6</f>
        <v>0</v>
      </c>
      <c r="G6" s="77">
        <v>3.24</v>
      </c>
      <c r="H6" s="71">
        <f>D6*G6</f>
        <v>347.1336</v>
      </c>
      <c r="I6" s="84">
        <v>0.08</v>
      </c>
      <c r="J6" s="70" t="s">
        <v>104</v>
      </c>
    </row>
    <row r="7" spans="1:10" s="85" customFormat="1" ht="24">
      <c r="A7" s="75" t="s">
        <v>8</v>
      </c>
      <c r="B7" s="76" t="s">
        <v>62</v>
      </c>
      <c r="C7" s="73" t="s">
        <v>31</v>
      </c>
      <c r="D7" s="72">
        <v>375</v>
      </c>
      <c r="E7" s="77"/>
      <c r="F7" s="71">
        <f>D7*E7</f>
        <v>0</v>
      </c>
      <c r="G7" s="77">
        <v>5.39</v>
      </c>
      <c r="H7" s="71">
        <f>D7*G7</f>
        <v>2021.2499999999998</v>
      </c>
      <c r="I7" s="84">
        <v>0.08</v>
      </c>
      <c r="J7" s="70" t="s">
        <v>105</v>
      </c>
    </row>
    <row r="8" spans="1:10" s="85" customFormat="1" ht="24">
      <c r="A8" s="75" t="s">
        <v>11</v>
      </c>
      <c r="B8" s="74" t="s">
        <v>63</v>
      </c>
      <c r="C8" s="73" t="s">
        <v>31</v>
      </c>
      <c r="D8" s="72">
        <v>160.71</v>
      </c>
      <c r="E8" s="77"/>
      <c r="F8" s="71">
        <f>D8*E8</f>
        <v>0</v>
      </c>
      <c r="G8" s="77">
        <v>9.7100000000000009</v>
      </c>
      <c r="H8" s="71">
        <f>D8*G8</f>
        <v>1560.4941000000001</v>
      </c>
      <c r="I8" s="84">
        <v>0.08</v>
      </c>
      <c r="J8" s="70" t="s">
        <v>106</v>
      </c>
    </row>
    <row r="9" spans="1:10">
      <c r="A9" s="69"/>
      <c r="B9" s="68" t="s">
        <v>5</v>
      </c>
      <c r="C9" s="66" t="s">
        <v>38</v>
      </c>
      <c r="D9" s="66" t="s">
        <v>38</v>
      </c>
      <c r="E9" s="66" t="s">
        <v>38</v>
      </c>
      <c r="F9" s="67">
        <f>SUM(F5:F8)</f>
        <v>0</v>
      </c>
      <c r="G9" s="66" t="s">
        <v>38</v>
      </c>
      <c r="H9" s="65">
        <f>SUM(H5:H8)</f>
        <v>3951.9041999999999</v>
      </c>
      <c r="I9" s="64" t="s">
        <v>38</v>
      </c>
      <c r="J9" s="64" t="s">
        <v>38</v>
      </c>
    </row>
    <row r="11" spans="1:10">
      <c r="B11" s="110" t="s">
        <v>169</v>
      </c>
      <c r="C11" s="110"/>
      <c r="D11" s="110"/>
      <c r="E11" s="110"/>
      <c r="F11" s="110"/>
    </row>
    <row r="12" spans="1:10">
      <c r="B12" s="110" t="s">
        <v>170</v>
      </c>
      <c r="C12" s="110"/>
      <c r="D12" s="110"/>
      <c r="E12" s="110"/>
      <c r="F12" s="110"/>
    </row>
    <row r="13" spans="1:10">
      <c r="B13" s="110" t="s">
        <v>167</v>
      </c>
      <c r="C13" s="110"/>
      <c r="D13" s="110"/>
      <c r="E13" s="110"/>
      <c r="F13" s="110"/>
    </row>
    <row r="14" spans="1:10">
      <c r="B14" s="110" t="s">
        <v>168</v>
      </c>
      <c r="C14" s="110"/>
      <c r="D14" s="110"/>
      <c r="E14" s="110"/>
      <c r="F14" s="110"/>
    </row>
  </sheetData>
  <mergeCells count="7">
    <mergeCell ref="B14:F14"/>
    <mergeCell ref="A1:J1"/>
    <mergeCell ref="A2:J2"/>
    <mergeCell ref="A3:J3"/>
    <mergeCell ref="B11:F11"/>
    <mergeCell ref="B12:F12"/>
    <mergeCell ref="B13:F13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0">
    <pageSetUpPr fitToPage="1"/>
  </sheetPr>
  <dimension ref="A1:J10"/>
  <sheetViews>
    <sheetView workbookViewId="0">
      <selection activeCell="B8" sqref="B8:F8"/>
    </sheetView>
  </sheetViews>
  <sheetFormatPr defaultRowHeight="14.25"/>
  <cols>
    <col min="1" max="1" width="3.75" style="8" customWidth="1"/>
    <col min="2" max="2" width="25" style="8" customWidth="1"/>
    <col min="3" max="4" width="9" style="8"/>
    <col min="5" max="5" width="12.625" style="8" customWidth="1"/>
    <col min="6" max="6" width="13.875" style="8" customWidth="1"/>
    <col min="7" max="7" width="12.625" style="8" customWidth="1"/>
    <col min="8" max="8" width="13.875" style="8" customWidth="1"/>
    <col min="9" max="9" width="8.625" style="8" customWidth="1"/>
    <col min="10" max="10" width="18.125" style="8" customWidth="1"/>
  </cols>
  <sheetData>
    <row r="1" spans="1:10" ht="15">
      <c r="A1" s="111" t="s">
        <v>43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>
      <c r="A2" s="115" t="s">
        <v>69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68.75">
      <c r="A3" s="27" t="s">
        <v>0</v>
      </c>
      <c r="B3" s="28" t="s">
        <v>3</v>
      </c>
      <c r="C3" s="29" t="s">
        <v>4</v>
      </c>
      <c r="D3" s="30" t="s">
        <v>64</v>
      </c>
      <c r="E3" s="31" t="s">
        <v>37</v>
      </c>
      <c r="F3" s="31" t="s">
        <v>36</v>
      </c>
      <c r="G3" s="31" t="s">
        <v>32</v>
      </c>
      <c r="H3" s="31" t="s">
        <v>81</v>
      </c>
      <c r="I3" s="31" t="s">
        <v>35</v>
      </c>
      <c r="J3" s="29" t="s">
        <v>42</v>
      </c>
    </row>
    <row r="4" spans="1:10" ht="36">
      <c r="A4" s="4" t="s">
        <v>1</v>
      </c>
      <c r="B4" s="10" t="s">
        <v>10</v>
      </c>
      <c r="C4" s="3" t="s">
        <v>7</v>
      </c>
      <c r="D4" s="36">
        <v>16000</v>
      </c>
      <c r="E4" s="32"/>
      <c r="F4" s="1">
        <f>D4*E4</f>
        <v>0</v>
      </c>
      <c r="G4" s="32">
        <v>6.48</v>
      </c>
      <c r="H4" s="26">
        <f>D4*G4</f>
        <v>103680</v>
      </c>
      <c r="I4" s="33">
        <v>0.08</v>
      </c>
      <c r="J4" s="38" t="s">
        <v>83</v>
      </c>
    </row>
    <row r="5" spans="1:10">
      <c r="A5" s="6"/>
      <c r="B5" s="17" t="s">
        <v>5</v>
      </c>
      <c r="C5" s="5" t="s">
        <v>38</v>
      </c>
      <c r="D5" s="19" t="s">
        <v>38</v>
      </c>
      <c r="E5" s="19" t="s">
        <v>38</v>
      </c>
      <c r="F5" s="21">
        <f>SUM(F4)</f>
        <v>0</v>
      </c>
      <c r="G5" s="19" t="s">
        <v>38</v>
      </c>
      <c r="H5" s="26">
        <f>SUM(H4)</f>
        <v>103680</v>
      </c>
      <c r="I5" s="9" t="s">
        <v>38</v>
      </c>
      <c r="J5" s="9" t="s">
        <v>38</v>
      </c>
    </row>
    <row r="7" spans="1:10">
      <c r="B7" s="110" t="s">
        <v>112</v>
      </c>
      <c r="C7" s="110"/>
      <c r="D7" s="110"/>
      <c r="E7" s="110"/>
      <c r="F7" s="110"/>
    </row>
    <row r="8" spans="1:10">
      <c r="B8" s="110" t="s">
        <v>113</v>
      </c>
      <c r="C8" s="110"/>
      <c r="D8" s="110"/>
      <c r="E8" s="110"/>
      <c r="F8" s="110"/>
    </row>
    <row r="9" spans="1:10">
      <c r="B9" s="110" t="s">
        <v>111</v>
      </c>
      <c r="C9" s="110"/>
      <c r="D9" s="110"/>
      <c r="E9" s="110"/>
      <c r="F9" s="110"/>
    </row>
    <row r="10" spans="1:10">
      <c r="B10" s="110" t="s">
        <v>114</v>
      </c>
      <c r="C10" s="110"/>
      <c r="D10" s="110"/>
      <c r="E10" s="110"/>
      <c r="F10" s="110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8">
    <pageSetUpPr fitToPage="1"/>
  </sheetPr>
  <dimension ref="A1:J10"/>
  <sheetViews>
    <sheetView workbookViewId="0">
      <selection activeCell="B10" sqref="B10:F10"/>
    </sheetView>
  </sheetViews>
  <sheetFormatPr defaultRowHeight="14.25"/>
  <cols>
    <col min="1" max="1" width="3.75" style="8" customWidth="1"/>
    <col min="2" max="2" width="25" style="8" customWidth="1"/>
    <col min="3" max="4" width="9" style="8"/>
    <col min="5" max="7" width="11.375" style="8" customWidth="1"/>
    <col min="8" max="8" width="11.25" style="8" customWidth="1"/>
    <col min="9" max="9" width="8.625" style="8" customWidth="1"/>
    <col min="10" max="10" width="18.125" style="8" customWidth="1"/>
  </cols>
  <sheetData>
    <row r="1" spans="1:10" ht="15">
      <c r="A1" s="111" t="s">
        <v>44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>
      <c r="A2" s="115" t="s">
        <v>70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68.75">
      <c r="A3" s="27" t="s">
        <v>0</v>
      </c>
      <c r="B3" s="28" t="s">
        <v>3</v>
      </c>
      <c r="C3" s="29" t="s">
        <v>4</v>
      </c>
      <c r="D3" s="30" t="s">
        <v>64</v>
      </c>
      <c r="E3" s="31" t="s">
        <v>37</v>
      </c>
      <c r="F3" s="31" t="s">
        <v>36</v>
      </c>
      <c r="G3" s="31" t="s">
        <v>32</v>
      </c>
      <c r="H3" s="31" t="s">
        <v>33</v>
      </c>
      <c r="I3" s="31" t="s">
        <v>35</v>
      </c>
      <c r="J3" s="29" t="s">
        <v>42</v>
      </c>
    </row>
    <row r="4" spans="1:10" ht="48">
      <c r="A4" s="4" t="s">
        <v>1</v>
      </c>
      <c r="B4" s="2" t="s">
        <v>29</v>
      </c>
      <c r="C4" s="3" t="s">
        <v>31</v>
      </c>
      <c r="D4" s="36">
        <v>600</v>
      </c>
      <c r="E4" s="32"/>
      <c r="F4" s="1">
        <f>D4*E4</f>
        <v>0</v>
      </c>
      <c r="G4" s="32">
        <v>45.57</v>
      </c>
      <c r="H4" s="26">
        <f>D4*G4</f>
        <v>27342</v>
      </c>
      <c r="I4" s="33">
        <v>0.08</v>
      </c>
      <c r="J4" s="38" t="s">
        <v>84</v>
      </c>
    </row>
    <row r="5" spans="1:10">
      <c r="A5" s="6"/>
      <c r="B5" s="17" t="s">
        <v>5</v>
      </c>
      <c r="C5" s="5" t="s">
        <v>38</v>
      </c>
      <c r="D5" s="19" t="s">
        <v>38</v>
      </c>
      <c r="E5" s="19" t="s">
        <v>38</v>
      </c>
      <c r="F5" s="21">
        <f>SUM(F4)</f>
        <v>0</v>
      </c>
      <c r="G5" s="19" t="s">
        <v>38</v>
      </c>
      <c r="H5" s="26">
        <f>SUM(H4)</f>
        <v>27342</v>
      </c>
      <c r="I5" s="9" t="s">
        <v>38</v>
      </c>
      <c r="J5" s="9" t="s">
        <v>38</v>
      </c>
    </row>
    <row r="7" spans="1:10">
      <c r="B7" s="110" t="s">
        <v>136</v>
      </c>
      <c r="C7" s="110"/>
      <c r="D7" s="110"/>
      <c r="E7" s="110"/>
      <c r="F7" s="110"/>
    </row>
    <row r="8" spans="1:10">
      <c r="B8" s="110" t="s">
        <v>137</v>
      </c>
      <c r="C8" s="110"/>
      <c r="D8" s="110"/>
      <c r="E8" s="110"/>
      <c r="F8" s="110"/>
    </row>
    <row r="9" spans="1:10">
      <c r="B9" s="110" t="s">
        <v>138</v>
      </c>
      <c r="C9" s="110"/>
      <c r="D9" s="110"/>
      <c r="E9" s="110"/>
      <c r="F9" s="110"/>
    </row>
    <row r="10" spans="1:10">
      <c r="B10" s="110" t="s">
        <v>139</v>
      </c>
      <c r="C10" s="110"/>
      <c r="D10" s="110"/>
      <c r="E10" s="110"/>
      <c r="F10" s="110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5">
    <pageSetUpPr fitToPage="1"/>
  </sheetPr>
  <dimension ref="A1:J10"/>
  <sheetViews>
    <sheetView workbookViewId="0">
      <selection activeCell="B8" sqref="B8:F8"/>
    </sheetView>
  </sheetViews>
  <sheetFormatPr defaultRowHeight="14.25"/>
  <cols>
    <col min="1" max="1" width="3.75" style="8" customWidth="1"/>
    <col min="2" max="2" width="25" style="8" customWidth="1"/>
    <col min="3" max="4" width="9" style="8"/>
    <col min="5" max="5" width="12.625" style="8" customWidth="1"/>
    <col min="6" max="8" width="12.5" style="8" customWidth="1"/>
    <col min="9" max="9" width="8.625" style="8" customWidth="1"/>
    <col min="10" max="10" width="18.125" style="8" customWidth="1"/>
  </cols>
  <sheetData>
    <row r="1" spans="1:10" ht="15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>
      <c r="A2" s="115" t="s">
        <v>71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68.75">
      <c r="A3" s="27" t="s">
        <v>0</v>
      </c>
      <c r="B3" s="28" t="s">
        <v>3</v>
      </c>
      <c r="C3" s="29" t="s">
        <v>4</v>
      </c>
      <c r="D3" s="30" t="s">
        <v>64</v>
      </c>
      <c r="E3" s="31" t="s">
        <v>37</v>
      </c>
      <c r="F3" s="31" t="s">
        <v>36</v>
      </c>
      <c r="G3" s="31" t="s">
        <v>32</v>
      </c>
      <c r="H3" s="31" t="s">
        <v>33</v>
      </c>
      <c r="I3" s="31" t="s">
        <v>35</v>
      </c>
      <c r="J3" s="29" t="s">
        <v>42</v>
      </c>
    </row>
    <row r="4" spans="1:10" ht="60">
      <c r="A4" s="4" t="s">
        <v>1</v>
      </c>
      <c r="B4" s="2" t="s">
        <v>15</v>
      </c>
      <c r="C4" s="3" t="s">
        <v>16</v>
      </c>
      <c r="D4" s="36">
        <v>400</v>
      </c>
      <c r="E4" s="32"/>
      <c r="F4" s="1">
        <f>D4*E4</f>
        <v>0</v>
      </c>
      <c r="G4" s="32">
        <v>862.92</v>
      </c>
      <c r="H4" s="26">
        <f>D4*G4</f>
        <v>345168</v>
      </c>
      <c r="I4" s="33">
        <v>0.08</v>
      </c>
      <c r="J4" s="38" t="s">
        <v>85</v>
      </c>
    </row>
    <row r="5" spans="1:10">
      <c r="A5" s="6"/>
      <c r="B5" s="17" t="s">
        <v>5</v>
      </c>
      <c r="C5" s="5" t="s">
        <v>38</v>
      </c>
      <c r="D5" s="19" t="s">
        <v>38</v>
      </c>
      <c r="E5" s="19" t="s">
        <v>38</v>
      </c>
      <c r="F5" s="21">
        <f>SUM(F4)</f>
        <v>0</v>
      </c>
      <c r="G5" s="19" t="s">
        <v>38</v>
      </c>
      <c r="H5" s="26">
        <f>SUM(H4)</f>
        <v>345168</v>
      </c>
      <c r="I5" s="9" t="s">
        <v>38</v>
      </c>
      <c r="J5" s="9" t="s">
        <v>38</v>
      </c>
    </row>
    <row r="7" spans="1:10">
      <c r="B7" s="110" t="s">
        <v>115</v>
      </c>
      <c r="C7" s="110"/>
      <c r="D7" s="110"/>
      <c r="E7" s="110"/>
      <c r="F7" s="110"/>
    </row>
    <row r="8" spans="1:10">
      <c r="B8" s="110" t="s">
        <v>116</v>
      </c>
      <c r="C8" s="110"/>
      <c r="D8" s="110"/>
      <c r="E8" s="110"/>
      <c r="F8" s="110"/>
    </row>
    <row r="9" spans="1:10">
      <c r="B9" s="110" t="s">
        <v>117</v>
      </c>
      <c r="C9" s="110"/>
      <c r="D9" s="110"/>
      <c r="E9" s="110"/>
      <c r="F9" s="110"/>
    </row>
    <row r="10" spans="1:10">
      <c r="B10" s="110" t="s">
        <v>118</v>
      </c>
      <c r="C10" s="110"/>
      <c r="D10" s="110"/>
      <c r="E10" s="110"/>
      <c r="F10" s="110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9">
    <pageSetUpPr fitToPage="1"/>
  </sheetPr>
  <dimension ref="A1:J10"/>
  <sheetViews>
    <sheetView workbookViewId="0">
      <selection activeCell="B8" sqref="B8:F8"/>
    </sheetView>
  </sheetViews>
  <sheetFormatPr defaultRowHeight="14.25"/>
  <cols>
    <col min="1" max="1" width="3.75" style="8" customWidth="1"/>
    <col min="2" max="2" width="25" style="8" customWidth="1"/>
    <col min="3" max="4" width="9" style="8"/>
    <col min="5" max="5" width="12.625" style="8" customWidth="1"/>
    <col min="6" max="6" width="12.75" style="8" customWidth="1"/>
    <col min="7" max="7" width="12.625" style="8" customWidth="1"/>
    <col min="8" max="8" width="12.75" style="8" customWidth="1"/>
    <col min="9" max="9" width="8.625" style="8" customWidth="1"/>
    <col min="10" max="10" width="18.125" style="8" customWidth="1"/>
  </cols>
  <sheetData>
    <row r="1" spans="1:10" ht="15">
      <c r="A1" s="111" t="s">
        <v>46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>
      <c r="A2" s="115" t="s">
        <v>72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68.75">
      <c r="A3" s="27" t="s">
        <v>0</v>
      </c>
      <c r="B3" s="28" t="s">
        <v>3</v>
      </c>
      <c r="C3" s="29" t="s">
        <v>4</v>
      </c>
      <c r="D3" s="30" t="s">
        <v>64</v>
      </c>
      <c r="E3" s="31" t="s">
        <v>37</v>
      </c>
      <c r="F3" s="31" t="s">
        <v>36</v>
      </c>
      <c r="G3" s="31" t="s">
        <v>32</v>
      </c>
      <c r="H3" s="31" t="s">
        <v>33</v>
      </c>
      <c r="I3" s="31" t="s">
        <v>35</v>
      </c>
      <c r="J3" s="29" t="s">
        <v>42</v>
      </c>
    </row>
    <row r="4" spans="1:10" ht="48">
      <c r="A4" s="4" t="s">
        <v>1</v>
      </c>
      <c r="B4" s="2" t="s">
        <v>47</v>
      </c>
      <c r="C4" s="3" t="s">
        <v>31</v>
      </c>
      <c r="D4" s="36">
        <v>1000</v>
      </c>
      <c r="E4" s="32"/>
      <c r="F4" s="1">
        <f>D4*E4</f>
        <v>0</v>
      </c>
      <c r="G4" s="32">
        <v>32.4</v>
      </c>
      <c r="H4" s="26">
        <f>D4*G4</f>
        <v>32400</v>
      </c>
      <c r="I4" s="33">
        <v>0.08</v>
      </c>
      <c r="J4" s="38" t="s">
        <v>86</v>
      </c>
    </row>
    <row r="5" spans="1:10">
      <c r="A5" s="6"/>
      <c r="B5" s="17" t="s">
        <v>5</v>
      </c>
      <c r="C5" s="5" t="s">
        <v>38</v>
      </c>
      <c r="D5" s="19" t="s">
        <v>38</v>
      </c>
      <c r="E5" s="19" t="s">
        <v>38</v>
      </c>
      <c r="F5" s="21">
        <f>SUM(F4)</f>
        <v>0</v>
      </c>
      <c r="G5" s="19" t="s">
        <v>38</v>
      </c>
      <c r="H5" s="26">
        <f>SUM(H4)</f>
        <v>32400</v>
      </c>
      <c r="I5" s="9" t="s">
        <v>38</v>
      </c>
      <c r="J5" s="9" t="s">
        <v>38</v>
      </c>
    </row>
    <row r="7" spans="1:10">
      <c r="B7" s="110" t="s">
        <v>119</v>
      </c>
      <c r="C7" s="110"/>
      <c r="D7" s="110"/>
      <c r="E7" s="110"/>
      <c r="F7" s="110"/>
    </row>
    <row r="8" spans="1:10">
      <c r="B8" s="110" t="s">
        <v>120</v>
      </c>
      <c r="C8" s="110"/>
      <c r="D8" s="110"/>
      <c r="E8" s="110"/>
      <c r="F8" s="110"/>
    </row>
    <row r="9" spans="1:10">
      <c r="B9" s="110" t="s">
        <v>121</v>
      </c>
      <c r="C9" s="110"/>
      <c r="D9" s="110"/>
      <c r="E9" s="110"/>
      <c r="F9" s="110"/>
    </row>
    <row r="10" spans="1:10">
      <c r="B10" s="110" t="s">
        <v>122</v>
      </c>
      <c r="C10" s="110"/>
      <c r="D10" s="110"/>
      <c r="E10" s="110"/>
      <c r="F10" s="110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0">
    <pageSetUpPr fitToPage="1"/>
  </sheetPr>
  <dimension ref="A1:J10"/>
  <sheetViews>
    <sheetView workbookViewId="0">
      <selection activeCell="B8" sqref="B8:F8"/>
    </sheetView>
  </sheetViews>
  <sheetFormatPr defaultRowHeight="14.25"/>
  <cols>
    <col min="1" max="1" width="3.75" style="8" customWidth="1"/>
    <col min="2" max="2" width="25" style="8" customWidth="1"/>
    <col min="3" max="4" width="9" style="8"/>
    <col min="5" max="5" width="12.5" style="8" customWidth="1"/>
    <col min="6" max="6" width="14.125" style="8" customWidth="1"/>
    <col min="7" max="7" width="12.625" style="8" customWidth="1"/>
    <col min="8" max="8" width="14.125" style="8" customWidth="1"/>
    <col min="9" max="9" width="8.625" style="8" customWidth="1"/>
    <col min="10" max="10" width="18.125" style="8" customWidth="1"/>
  </cols>
  <sheetData>
    <row r="1" spans="1:10" ht="15">
      <c r="A1" s="111" t="s">
        <v>48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>
      <c r="A2" s="115" t="s">
        <v>73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68.75">
      <c r="A3" s="27" t="s">
        <v>0</v>
      </c>
      <c r="B3" s="28" t="s">
        <v>3</v>
      </c>
      <c r="C3" s="29" t="s">
        <v>4</v>
      </c>
      <c r="D3" s="30" t="s">
        <v>64</v>
      </c>
      <c r="E3" s="31" t="s">
        <v>37</v>
      </c>
      <c r="F3" s="31" t="s">
        <v>36</v>
      </c>
      <c r="G3" s="31" t="s">
        <v>32</v>
      </c>
      <c r="H3" s="31" t="s">
        <v>81</v>
      </c>
      <c r="I3" s="31" t="s">
        <v>35</v>
      </c>
      <c r="J3" s="29" t="s">
        <v>42</v>
      </c>
    </row>
    <row r="4" spans="1:10" ht="48">
      <c r="A4" s="4" t="s">
        <v>1</v>
      </c>
      <c r="B4" s="2" t="s">
        <v>28</v>
      </c>
      <c r="C4" s="3" t="s">
        <v>31</v>
      </c>
      <c r="D4" s="36">
        <v>9000</v>
      </c>
      <c r="E4" s="32"/>
      <c r="F4" s="1">
        <f>D4*E4</f>
        <v>0</v>
      </c>
      <c r="G4" s="32">
        <v>32.4</v>
      </c>
      <c r="H4" s="26">
        <f>D4*G4</f>
        <v>291600</v>
      </c>
      <c r="I4" s="33">
        <v>0.08</v>
      </c>
      <c r="J4" s="38" t="s">
        <v>87</v>
      </c>
    </row>
    <row r="5" spans="1:10">
      <c r="A5" s="6"/>
      <c r="B5" s="17" t="s">
        <v>5</v>
      </c>
      <c r="C5" s="5" t="s">
        <v>38</v>
      </c>
      <c r="D5" s="19" t="s">
        <v>38</v>
      </c>
      <c r="E5" s="19" t="s">
        <v>38</v>
      </c>
      <c r="F5" s="21">
        <f>SUM(F4)</f>
        <v>0</v>
      </c>
      <c r="G5" s="19" t="s">
        <v>38</v>
      </c>
      <c r="H5" s="26">
        <f>SUM(H4)</f>
        <v>291600</v>
      </c>
      <c r="I5" s="9" t="s">
        <v>38</v>
      </c>
      <c r="J5" s="9" t="s">
        <v>38</v>
      </c>
    </row>
    <row r="7" spans="1:10">
      <c r="B7" s="110" t="s">
        <v>123</v>
      </c>
      <c r="C7" s="110"/>
      <c r="D7" s="110"/>
      <c r="E7" s="110"/>
      <c r="F7" s="110"/>
    </row>
    <row r="8" spans="1:10">
      <c r="B8" s="110" t="s">
        <v>124</v>
      </c>
      <c r="C8" s="110"/>
      <c r="D8" s="110"/>
      <c r="E8" s="110"/>
      <c r="F8" s="110"/>
    </row>
    <row r="9" spans="1:10">
      <c r="B9" s="110" t="s">
        <v>125</v>
      </c>
      <c r="C9" s="110"/>
      <c r="D9" s="110"/>
      <c r="E9" s="110"/>
      <c r="F9" s="110"/>
    </row>
    <row r="10" spans="1:10">
      <c r="B10" s="110" t="s">
        <v>126</v>
      </c>
      <c r="C10" s="110"/>
      <c r="D10" s="110"/>
      <c r="E10" s="110"/>
      <c r="F10" s="110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>
      <selection activeCell="B8" sqref="B8:F8"/>
    </sheetView>
  </sheetViews>
  <sheetFormatPr defaultRowHeight="12.75"/>
  <cols>
    <col min="1" max="1" width="3.75" style="90" customWidth="1"/>
    <col min="2" max="2" width="25" style="90" customWidth="1"/>
    <col min="3" max="4" width="9" style="90"/>
    <col min="5" max="5" width="12.625" style="90" customWidth="1"/>
    <col min="6" max="6" width="12.5" style="90" customWidth="1"/>
    <col min="7" max="7" width="12.625" style="90" customWidth="1"/>
    <col min="8" max="8" width="12.5" style="90" customWidth="1"/>
    <col min="9" max="9" width="8.625" style="90" customWidth="1"/>
    <col min="10" max="10" width="18.125" style="90" customWidth="1"/>
    <col min="11" max="16384" width="9" style="90"/>
  </cols>
  <sheetData>
    <row r="1" spans="1:10" ht="15">
      <c r="A1" s="116" t="s">
        <v>49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">
      <c r="A2" s="117" t="s">
        <v>74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68.75">
      <c r="A3" s="91" t="s">
        <v>0</v>
      </c>
      <c r="B3" s="92" t="s">
        <v>3</v>
      </c>
      <c r="C3" s="93" t="s">
        <v>4</v>
      </c>
      <c r="D3" s="94" t="s">
        <v>64</v>
      </c>
      <c r="E3" s="95" t="s">
        <v>37</v>
      </c>
      <c r="F3" s="95" t="s">
        <v>36</v>
      </c>
      <c r="G3" s="95" t="s">
        <v>32</v>
      </c>
      <c r="H3" s="95" t="s">
        <v>33</v>
      </c>
      <c r="I3" s="95" t="s">
        <v>35</v>
      </c>
      <c r="J3" s="93" t="s">
        <v>42</v>
      </c>
    </row>
    <row r="4" spans="1:10" ht="48">
      <c r="A4" s="96" t="s">
        <v>1</v>
      </c>
      <c r="B4" s="97" t="s">
        <v>23</v>
      </c>
      <c r="C4" s="98" t="s">
        <v>31</v>
      </c>
      <c r="D4" s="99">
        <v>1500</v>
      </c>
      <c r="E4" s="100"/>
      <c r="F4" s="101">
        <f>D4*E4</f>
        <v>0</v>
      </c>
      <c r="G4" s="100">
        <v>108</v>
      </c>
      <c r="H4" s="102">
        <f>D4*G4</f>
        <v>162000</v>
      </c>
      <c r="I4" s="103">
        <v>0.08</v>
      </c>
      <c r="J4" s="104" t="s">
        <v>88</v>
      </c>
    </row>
    <row r="5" spans="1:10">
      <c r="A5" s="105"/>
      <c r="B5" s="106" t="s">
        <v>5</v>
      </c>
      <c r="C5" s="107" t="s">
        <v>38</v>
      </c>
      <c r="D5" s="107" t="s">
        <v>38</v>
      </c>
      <c r="E5" s="107" t="s">
        <v>38</v>
      </c>
      <c r="F5" s="108">
        <f>SUM(F4)</f>
        <v>0</v>
      </c>
      <c r="G5" s="107" t="s">
        <v>38</v>
      </c>
      <c r="H5" s="102">
        <f>SUM(H4)</f>
        <v>162000</v>
      </c>
      <c r="I5" s="109" t="s">
        <v>38</v>
      </c>
      <c r="J5" s="109" t="s">
        <v>38</v>
      </c>
    </row>
    <row r="7" spans="1:10">
      <c r="B7" s="110" t="s">
        <v>127</v>
      </c>
      <c r="C7" s="110"/>
      <c r="D7" s="110"/>
      <c r="E7" s="110"/>
      <c r="F7" s="110"/>
    </row>
    <row r="8" spans="1:10">
      <c r="B8" s="110" t="s">
        <v>128</v>
      </c>
      <c r="C8" s="110"/>
      <c r="D8" s="110"/>
      <c r="E8" s="110"/>
      <c r="F8" s="110"/>
    </row>
    <row r="9" spans="1:10">
      <c r="B9" s="110" t="s">
        <v>129</v>
      </c>
      <c r="C9" s="110"/>
      <c r="D9" s="110"/>
      <c r="E9" s="110"/>
      <c r="F9" s="110"/>
    </row>
    <row r="10" spans="1:10">
      <c r="B10" s="110" t="s">
        <v>130</v>
      </c>
      <c r="C10" s="110"/>
      <c r="D10" s="110"/>
      <c r="E10" s="110"/>
      <c r="F10" s="110"/>
    </row>
  </sheetData>
  <mergeCells count="6">
    <mergeCell ref="B10:F10"/>
    <mergeCell ref="A1:J1"/>
    <mergeCell ref="A2:J2"/>
    <mergeCell ref="B7:F7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4">
    <pageSetUpPr fitToPage="1"/>
  </sheetPr>
  <dimension ref="A1:J10"/>
  <sheetViews>
    <sheetView workbookViewId="0">
      <selection activeCell="G14" sqref="G14"/>
    </sheetView>
  </sheetViews>
  <sheetFormatPr defaultRowHeight="14.25"/>
  <cols>
    <col min="1" max="1" width="3.75" style="8" customWidth="1"/>
    <col min="2" max="2" width="25" style="8" customWidth="1"/>
    <col min="3" max="4" width="9" style="8"/>
    <col min="5" max="5" width="11.375" style="8" customWidth="1"/>
    <col min="6" max="6" width="12.5" style="8" customWidth="1"/>
    <col min="7" max="7" width="11.5" style="8" customWidth="1"/>
    <col min="8" max="8" width="12.75" style="8" customWidth="1"/>
    <col min="9" max="9" width="8.625" style="8" customWidth="1"/>
    <col min="10" max="10" width="18.125" style="8" customWidth="1"/>
  </cols>
  <sheetData>
    <row r="1" spans="1:10" ht="15">
      <c r="A1" s="111" t="s">
        <v>50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>
      <c r="A2" s="115" t="s">
        <v>75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68.75">
      <c r="A3" s="27" t="s">
        <v>0</v>
      </c>
      <c r="B3" s="28" t="s">
        <v>3</v>
      </c>
      <c r="C3" s="29" t="s">
        <v>4</v>
      </c>
      <c r="D3" s="30" t="s">
        <v>64</v>
      </c>
      <c r="E3" s="31" t="s">
        <v>37</v>
      </c>
      <c r="F3" s="31" t="s">
        <v>36</v>
      </c>
      <c r="G3" s="31" t="s">
        <v>32</v>
      </c>
      <c r="H3" s="31" t="s">
        <v>33</v>
      </c>
      <c r="I3" s="31" t="s">
        <v>35</v>
      </c>
      <c r="J3" s="29" t="s">
        <v>42</v>
      </c>
    </row>
    <row r="4" spans="1:10" ht="60">
      <c r="A4" s="4" t="s">
        <v>1</v>
      </c>
      <c r="B4" s="2" t="s">
        <v>6</v>
      </c>
      <c r="C4" s="3" t="s">
        <v>31</v>
      </c>
      <c r="D4" s="36">
        <v>1500</v>
      </c>
      <c r="E4" s="32"/>
      <c r="F4" s="1">
        <f>D4*E4</f>
        <v>0</v>
      </c>
      <c r="G4" s="32">
        <v>32.380000000000003</v>
      </c>
      <c r="H4" s="26">
        <f>D4*G4</f>
        <v>48570.000000000007</v>
      </c>
      <c r="I4" s="33">
        <v>0.08</v>
      </c>
      <c r="J4" s="38" t="s">
        <v>89</v>
      </c>
    </row>
    <row r="5" spans="1:10">
      <c r="A5" s="6"/>
      <c r="B5" s="17" t="s">
        <v>5</v>
      </c>
      <c r="C5" s="5" t="s">
        <v>38</v>
      </c>
      <c r="D5" s="19" t="s">
        <v>38</v>
      </c>
      <c r="E5" s="19" t="s">
        <v>38</v>
      </c>
      <c r="F5" s="21">
        <f>SUM(F4)</f>
        <v>0</v>
      </c>
      <c r="G5" s="19" t="s">
        <v>38</v>
      </c>
      <c r="H5" s="26">
        <f>SUM(H4)</f>
        <v>48570.000000000007</v>
      </c>
      <c r="I5" s="9" t="s">
        <v>38</v>
      </c>
      <c r="J5" s="9" t="s">
        <v>38</v>
      </c>
    </row>
    <row r="7" spans="1:10">
      <c r="B7" s="110" t="s">
        <v>140</v>
      </c>
      <c r="C7" s="110"/>
      <c r="D7" s="110"/>
      <c r="E7" s="110"/>
      <c r="F7" s="110"/>
    </row>
    <row r="8" spans="1:10">
      <c r="B8" s="110" t="s">
        <v>141</v>
      </c>
      <c r="C8" s="110"/>
      <c r="D8" s="110"/>
      <c r="E8" s="110"/>
      <c r="F8" s="110"/>
    </row>
    <row r="9" spans="1:10">
      <c r="B9" s="110" t="s">
        <v>142</v>
      </c>
      <c r="C9" s="110"/>
      <c r="D9" s="110"/>
      <c r="E9" s="110"/>
      <c r="F9" s="110"/>
    </row>
    <row r="10" spans="1:10">
      <c r="B10" s="110" t="s">
        <v>143</v>
      </c>
      <c r="C10" s="110"/>
      <c r="D10" s="110"/>
      <c r="E10" s="110"/>
      <c r="F10" s="110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>
      <selection activeCell="B8" sqref="B8:F8"/>
    </sheetView>
  </sheetViews>
  <sheetFormatPr defaultRowHeight="14.25"/>
  <cols>
    <col min="1" max="1" width="3.75" style="83" customWidth="1"/>
    <col min="2" max="2" width="25" style="83" customWidth="1"/>
    <col min="3" max="4" width="9" style="83"/>
    <col min="5" max="8" width="12.5" style="83" customWidth="1"/>
    <col min="9" max="9" width="8.625" style="83" customWidth="1"/>
    <col min="10" max="10" width="18.125" style="83" customWidth="1"/>
    <col min="11" max="16384" width="9" style="83"/>
  </cols>
  <sheetData>
    <row r="1" spans="1:10" ht="15">
      <c r="A1" s="111" t="s">
        <v>51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>
      <c r="A2" s="115" t="s">
        <v>76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68.75">
      <c r="A3" s="27" t="s">
        <v>0</v>
      </c>
      <c r="B3" s="28" t="s">
        <v>3</v>
      </c>
      <c r="C3" s="29" t="s">
        <v>4</v>
      </c>
      <c r="D3" s="30" t="s">
        <v>64</v>
      </c>
      <c r="E3" s="31" t="s">
        <v>37</v>
      </c>
      <c r="F3" s="31" t="s">
        <v>36</v>
      </c>
      <c r="G3" s="31" t="s">
        <v>32</v>
      </c>
      <c r="H3" s="31" t="s">
        <v>33</v>
      </c>
      <c r="I3" s="31" t="s">
        <v>35</v>
      </c>
      <c r="J3" s="29" t="s">
        <v>42</v>
      </c>
    </row>
    <row r="4" spans="1:10" ht="60">
      <c r="A4" s="23" t="s">
        <v>1</v>
      </c>
      <c r="B4" s="16" t="s">
        <v>17</v>
      </c>
      <c r="C4" s="22" t="s">
        <v>31</v>
      </c>
      <c r="D4" s="36">
        <v>500</v>
      </c>
      <c r="E4" s="32"/>
      <c r="F4" s="18">
        <f>D4*E4</f>
        <v>0</v>
      </c>
      <c r="G4" s="32">
        <v>75.599999999999994</v>
      </c>
      <c r="H4" s="26">
        <f>D4*G4</f>
        <v>37800</v>
      </c>
      <c r="I4" s="33">
        <v>0.08</v>
      </c>
      <c r="J4" s="38" t="s">
        <v>131</v>
      </c>
    </row>
    <row r="5" spans="1:10">
      <c r="A5" s="20"/>
      <c r="B5" s="17" t="s">
        <v>5</v>
      </c>
      <c r="C5" s="19" t="s">
        <v>38</v>
      </c>
      <c r="D5" s="19" t="s">
        <v>38</v>
      </c>
      <c r="E5" s="19" t="s">
        <v>38</v>
      </c>
      <c r="F5" s="21">
        <f>SUM(F4)</f>
        <v>0</v>
      </c>
      <c r="G5" s="19" t="s">
        <v>38</v>
      </c>
      <c r="H5" s="26">
        <f>SUM(H4)</f>
        <v>37800</v>
      </c>
      <c r="I5" s="24" t="s">
        <v>38</v>
      </c>
      <c r="J5" s="24" t="s">
        <v>38</v>
      </c>
    </row>
    <row r="7" spans="1:10">
      <c r="B7" s="110" t="s">
        <v>132</v>
      </c>
      <c r="C7" s="110"/>
      <c r="D7" s="110"/>
      <c r="E7" s="110"/>
      <c r="F7" s="110"/>
    </row>
    <row r="8" spans="1:10">
      <c r="B8" s="110" t="s">
        <v>133</v>
      </c>
      <c r="C8" s="110"/>
      <c r="D8" s="110"/>
      <c r="E8" s="110"/>
      <c r="F8" s="110"/>
    </row>
    <row r="9" spans="1:10">
      <c r="B9" s="110" t="s">
        <v>134</v>
      </c>
      <c r="C9" s="110"/>
      <c r="D9" s="110"/>
      <c r="E9" s="110"/>
      <c r="F9" s="110"/>
    </row>
    <row r="10" spans="1:10">
      <c r="B10" s="110" t="s">
        <v>135</v>
      </c>
      <c r="C10" s="110"/>
      <c r="D10" s="110"/>
      <c r="E10" s="110"/>
      <c r="F10" s="110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Pakiet 14</vt:lpstr>
      <vt:lpstr>Pakiet 183</vt:lpstr>
      <vt:lpstr>Pakiet 201</vt:lpstr>
      <vt:lpstr>Pakiet 208</vt:lpstr>
      <vt:lpstr>Pakiet 212</vt:lpstr>
      <vt:lpstr>Pakiet 213</vt:lpstr>
      <vt:lpstr>Pakiet 215</vt:lpstr>
      <vt:lpstr>Pakiet 217</vt:lpstr>
      <vt:lpstr>Pakiet 236</vt:lpstr>
      <vt:lpstr>Pakiet 238</vt:lpstr>
      <vt:lpstr>Pakiet 296</vt:lpstr>
      <vt:lpstr>Pakiet 321</vt:lpstr>
      <vt:lpstr>Pakiet 322</vt:lpstr>
      <vt:lpstr>Pakiet 363</vt:lpstr>
      <vt:lpstr>Pakiet 368</vt:lpstr>
      <vt:lpstr>Pakiet 375</vt:lpstr>
      <vt:lpstr>Pakiet 377</vt:lpstr>
      <vt:lpstr>Pakiet 387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Galenza, Agnieszka</cp:lastModifiedBy>
  <cp:lastPrinted>2020-03-30T06:42:45Z</cp:lastPrinted>
  <dcterms:created xsi:type="dcterms:W3CDTF">2013-03-25T20:14:15Z</dcterms:created>
  <dcterms:modified xsi:type="dcterms:W3CDTF">2020-03-30T09:25:07Z</dcterms:modified>
</cp:coreProperties>
</file>