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L:\Monika\Przetargi 2021\251_12-39rj_21_endoprotezy\"/>
    </mc:Choice>
  </mc:AlternateContent>
  <xr:revisionPtr revIDLastSave="0" documentId="13_ncr:1_{5EB8F977-A1B8-4F5D-9E2C-9AAE25767471}" xr6:coauthVersionLast="45" xr6:coauthVersionMax="46" xr10:uidLastSave="{00000000-0000-0000-0000-000000000000}"/>
  <bookViews>
    <workbookView xWindow="-120" yWindow="-120" windowWidth="25440" windowHeight="15390" xr2:uid="{BA898B36-3327-4845-A2E4-356C63FE7B02}"/>
  </bookViews>
  <sheets>
    <sheet name="całość" sheetId="1" r:id="rId1"/>
    <sheet name="wycena" sheetId="2" r:id="rId2"/>
    <sheet name="obliczenia" sheetId="3" r:id="rId3"/>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3" i="3" l="1"/>
  <c r="F4" i="3"/>
  <c r="F5" i="3"/>
  <c r="F6" i="3"/>
  <c r="F7" i="3"/>
  <c r="F8" i="3"/>
  <c r="F9" i="3"/>
  <c r="F10" i="3"/>
  <c r="F11" i="3"/>
  <c r="F12" i="3"/>
  <c r="F13" i="3"/>
  <c r="F14" i="3"/>
  <c r="F15" i="3"/>
  <c r="F16" i="3"/>
  <c r="F17" i="3"/>
  <c r="F18" i="3"/>
  <c r="F19" i="3"/>
  <c r="F20" i="3"/>
  <c r="F21" i="3"/>
  <c r="F22" i="3"/>
  <c r="F23" i="3"/>
  <c r="F2" i="3"/>
  <c r="F25" i="3" s="1"/>
  <c r="C25" i="3"/>
  <c r="C28" i="3" s="1"/>
  <c r="D3" i="3"/>
  <c r="D4" i="3"/>
  <c r="D5" i="3"/>
  <c r="D6" i="3"/>
  <c r="D7" i="3"/>
  <c r="D8" i="3"/>
  <c r="D9" i="3"/>
  <c r="D10" i="3"/>
  <c r="D11" i="3"/>
  <c r="D12" i="3"/>
  <c r="D13" i="3"/>
  <c r="D14" i="3"/>
  <c r="D15" i="3"/>
  <c r="D16" i="3"/>
  <c r="D17" i="3"/>
  <c r="D18" i="3"/>
  <c r="D19" i="3"/>
  <c r="D20" i="3"/>
  <c r="D21" i="3"/>
  <c r="D22" i="3"/>
  <c r="D23" i="3"/>
  <c r="D2" i="3"/>
  <c r="D25" i="3" s="1"/>
  <c r="H2" i="3" s="1"/>
  <c r="G258" i="2"/>
  <c r="C241" i="2"/>
  <c r="G235" i="2"/>
  <c r="G200" i="2"/>
  <c r="G159" i="2"/>
  <c r="G116" i="2"/>
  <c r="G88" i="2"/>
  <c r="G70" i="2"/>
  <c r="G50" i="2"/>
  <c r="G426" i="2" s="1"/>
  <c r="H5" i="3" l="1"/>
  <c r="H7" i="3"/>
  <c r="H6" i="3"/>
  <c r="H9" i="3" l="1"/>
  <c r="C243" i="1" l="1"/>
</calcChain>
</file>

<file path=xl/sharedStrings.xml><?xml version="1.0" encoding="utf-8"?>
<sst xmlns="http://schemas.openxmlformats.org/spreadsheetml/2006/main" count="1805" uniqueCount="300">
  <si>
    <t>L.p.</t>
  </si>
  <si>
    <t>Cena netto</t>
  </si>
  <si>
    <t>Wartość netto</t>
  </si>
  <si>
    <t>Wartość brutto</t>
  </si>
  <si>
    <t>Przedmiot zamówienia</t>
  </si>
  <si>
    <t>Producent</t>
  </si>
  <si>
    <t>%VAT</t>
  </si>
  <si>
    <t>1.</t>
  </si>
  <si>
    <t>Nazwa handlowa + nr katalogowy</t>
  </si>
  <si>
    <t>Ceny winny być podane w walucie polskiej, zaokrąglone w razie potrzeby do dwóch miejsc po przecinku zgodnie z ogólnymi zasadami matematyki tj.: 
- jeżeli kolejna cyfra przed cyfrą zaokrąglaną jest większa lub równa od 5 to cyfrę zaokrąglaną zaokrągla się w górę, 
- jeżeli kolejna cyfra przed cyfrą zaokrąglaną jest mniejsza niż 5, ostatniej cyfry zaokrąglanej nie zmienia się, a pozostałe cyfry odcina.</t>
  </si>
  <si>
    <t>W celu umożliwienia weryfikacji przez Zamawiającego prawidłowości przeprowadzonych przeliczeń rachunkowych przez Wykonawcę, Zamawiający wymaga, aby w przypadku, jeśli oferowany asortyment składa się z elementów opodatkowanych różnymi stawkami podatku VAT, Wykonawca wyszczególnił w formularzu asortymentowo-cenowym poszczególne elementy lub akcesoria o różnych stawkach podatku VAT, dodając odpowiednią ilość wierszy, a następnie sumując podane wartości w wierszu „RAZEM”.</t>
  </si>
  <si>
    <r>
      <rPr>
        <b/>
        <sz val="9"/>
        <color theme="1"/>
        <rFont val="Calibri"/>
        <family val="2"/>
        <charset val="238"/>
        <scheme val="minor"/>
      </rPr>
      <t>Sposób obliczenia ceny:</t>
    </r>
    <r>
      <rPr>
        <sz val="9"/>
        <color theme="1"/>
        <rFont val="Calibri"/>
        <family val="2"/>
        <charset val="238"/>
        <scheme val="minor"/>
      </rPr>
      <t xml:space="preserve">
Kol. „Wartość netto” = Kol. „Ilość” x Kol. „Cena netto”
Kol. „Wartość brutto” = Kol. „Wartość netto” powiększona o podatek VAT
Wiersz „RAZEM” – suma poszczególnych wierszy z kol. „Wartość netto” i „Wartość brutto”</t>
    </r>
  </si>
  <si>
    <t>3.</t>
  </si>
  <si>
    <t>2.</t>
  </si>
  <si>
    <t>Ilość szt.</t>
  </si>
  <si>
    <t>4.</t>
  </si>
  <si>
    <t>5.</t>
  </si>
  <si>
    <t>6.</t>
  </si>
  <si>
    <t>Załącznik nr 2 do SWZ -  FORMULARZ ASORTYMENTOWO-CENOWY</t>
  </si>
  <si>
    <t>7.</t>
  </si>
  <si>
    <t>8.</t>
  </si>
  <si>
    <t>Trzpień endoprotezy bezcementowej</t>
  </si>
  <si>
    <t xml:space="preserve">Głowa ceramiczna </t>
  </si>
  <si>
    <t>Wkład polietylenowy</t>
  </si>
  <si>
    <t>Wkład ceramiczny</t>
  </si>
  <si>
    <t xml:space="preserve">Wkręty do czaszy panewki </t>
  </si>
  <si>
    <t>Zaślepka do panewki</t>
  </si>
  <si>
    <t>Ostrze</t>
  </si>
  <si>
    <t>Panewka tytanowa</t>
  </si>
  <si>
    <t>TABELA NR 1 SZCZEGÓŁOWE ZESTAWIENIE ELEMENTÓW SKŁADOWYCH KOMPLETU NR 1</t>
  </si>
  <si>
    <r>
      <rPr>
        <b/>
        <sz val="9"/>
        <rFont val="Calibri"/>
        <family val="2"/>
        <charset val="238"/>
        <scheme val="minor"/>
      </rPr>
      <t>Komplet nr 1</t>
    </r>
    <r>
      <rPr>
        <sz val="9"/>
        <rFont val="Calibri"/>
        <family val="2"/>
        <charset val="238"/>
        <scheme val="minor"/>
      </rPr>
      <t xml:space="preserve">
Poz. 1 Trzpień endoprotezy bezcementowej - Trzpień prosty, tzw. klin stożkowy, proporcjonalny,  wykonany ze stopu tytanu w części bliższej pokryty porowatym czystym tytanem i hydroksyapatytem. Trzpień posiadający wzdłużne rowki antyrotacyjne. Kąt szyjkowo trzonowy CCD w rozmiarach 127 i 132 stopnie. Dostępny w 12 rozmiarach dla każdego kąta CCD. Trzpień posiadający zmieniające się krzywizny w części przyśrodkowej jak i bocznej: wraz ze wzrostem rozmiaru - trzpień rośnie od strony przyśrodkowej i bocznej. Konus/stożek typu V40. Rozmiary dla kąta 127: 0, 1, 2, 3, 4, 5, 6, 7, 8, 9, 10, 11. Rozmiary dla kąta 132: 0, 1, 2, 3, 4, 5, 6, 7, 8, 9, 10, 11.
Poz. 2 Głowa ceramiczna - głowa ceramiczna o średnicach 28mm, 32mm, 36mm każda w min. 3 rozmiarach długości szyjki.
Poz. 3 Panewka endoprotezy bezcementowej - bezcementowa sferyczna typu Press-fit, tytanowa, pokryta hydroksyapatytem w rozmiarach średnicy zewnętrznej od 40 do 72mm (skok co 2mm). Panewka w opcji pełnej jak i otworowej do dodatkowej fiksacji śrubami. Press-fit osiągany obwodowo o wartości 1,8 mm. Opcjonalnie panewka wielootworowa hemisferyczna.
Poz. 4 Wkładka polietylenowa bezokapowa lub z 10 stopniowym okapem.
Poz. 5 Wkład ceramiczny
Poz. 6 Wkręty - śruby do dna panewki i fiksacji do loży panewkowej, o średnicy 6,5 mm. Rozmiary: 16mm, 20mm, 25mm, 30mm, 35mm, 40mm, 45mm, 50mm, 55mm, 60 mm
Poz. 7 Zaślepka panewki otworowej do dna panewki, 1 rozmiar.
Poz. 8 Ostrze - kompatybilne z użyczonym napędem</t>
    </r>
  </si>
  <si>
    <t>W ramach obowiązującej umowy Wykonawca dostarczy komplet napędów ortopedycznych.
W ramach obowiązującej umowy Wykonawca dostarczy dodatkowe instrumenty do wykonania zabiegów metodą małoinwazyjną (MIS DAA -direct anterior, w tym komplet odpowiednich podważek w standardowym instrumentarium) do trzpieni - dla kompletu pierwszego, drugiego i trzeciego.</t>
  </si>
  <si>
    <r>
      <rPr>
        <b/>
        <sz val="9"/>
        <color theme="1"/>
        <rFont val="Calibri"/>
        <family val="2"/>
        <charset val="238"/>
        <scheme val="minor"/>
      </rPr>
      <t>Komplet nr 2</t>
    </r>
    <r>
      <rPr>
        <sz val="9"/>
        <color theme="1"/>
        <rFont val="Calibri"/>
        <family val="2"/>
        <charset val="238"/>
        <scheme val="minor"/>
      </rPr>
      <t xml:space="preserve">
Poz. 1 Trzpień endoprotezy bezcementowej - Trzpień prosty, tzw. klin stożkowy, proporcjonalny, wykonany ze stopu tytanu w części bliższej pokryty porowatym czystym tytanem i hydroksyapatytem. Trzpień posiadający wzdłużne rowki antyrotacyjne. Kąt szyjkowo trzonowy CCD w rozmiarach 127 i 132 stopnie. Dostępny w 12 rozmiarach dla każdego kąta CCD. Trzpień posiadający zmieniające się krzywizny w części przyśrodkowej jak i bocznej: wraz ze wzrostem rozmiaru - trzpień rośnie od strony przyśrodkowej i bocznej. Konus/stożek typu V40. Rozmiary dla kąta 127: 0, 1, 2, 3, 4, 5, 6, 7, 8, 9, 10, 11. Rozmiary dla kąta 132: 0, 1, 2, 3, 4, 5, 6, 7, 8, 9, 10, 11.
Poz. 2 Głowa metalowa o średnicach 28mm, 32mm, każda w 3 rozmiarach długości szyjki.
Poz. 3 Panewka bezcementowa sferyczna typu Press-fit , tytanowa, pokryta hydroksyapatytem w rozmiarach średnicy zewnętrznej od 40 do 72 mm (skok co 2mm). Panewka stawu w opcji pełnej jak i otworowej do dodatkowej fiksacji śrubami. Press-fit osiągany obwodowo o wartości 1,8mm. Opcjonalnie panewka wielootworowa hemisferyczna.
Poz. 4 Wkładka polietylenowa bezokapowa lub z 10 stopniowym okapem.
Poz. 5 Wkręty śruby do dna panewki i fiksacji do loży panewkowej, o średnicy 6,5 mm. Rozmiary: 16mm, 20mm, 25mm, 30mm, 35mm, 40mm, 45mm, 50mm, 55mm, 60 mm.
Poz. 6 Zaślepka panewki otworowej - Zaślepka do dna panewki, 1 rozmiar.
Poz. 7 Ostrze - kompatybilne  z użyczonym napędem</t>
    </r>
  </si>
  <si>
    <t>TABELA NR 2 SZCZEGÓŁOWE ZESTAWIENIE ELEMENTÓW SKŁADOWYCH KOMPLETU NR 2</t>
  </si>
  <si>
    <t>Głowa metalowa</t>
  </si>
  <si>
    <t xml:space="preserve">Panewka tytanowa </t>
  </si>
  <si>
    <t xml:space="preserve">Wkład polietylenowy </t>
  </si>
  <si>
    <t>ŁĄCZNA KWOTA ZA 1 KOMPLET:</t>
  </si>
  <si>
    <r>
      <rPr>
        <b/>
        <sz val="9"/>
        <color theme="1"/>
        <rFont val="Calibri"/>
        <family val="2"/>
        <charset val="238"/>
        <scheme val="minor"/>
      </rPr>
      <t>Komplet nr 3</t>
    </r>
    <r>
      <rPr>
        <sz val="9"/>
        <color theme="1"/>
        <rFont val="Calibri"/>
        <family val="2"/>
        <charset val="238"/>
        <scheme val="minor"/>
      </rPr>
      <t xml:space="preserve">
Poz. 1 Trzpień endoprotezy bezcementowej -  Trzpień prosty, tzw. klin stożkowy, proporcjonalny, wykonany ze stopu tytanu w części bliższej pokryty porowatym czystym tytanem i hydroksyapatytem. Trzpień posiadający wzdłużne rowki antyrotacyjne. Kąt szyjkowo trzonowy CCD w rozmiarach 127 i 132 stopnie. Dostępny w 12 rozmiarach dla każdego kąta CCD. Trzpień posiadający zmieniające się krzywizny w części przyśrodkowej jak i bocznej: wraz ze wzrostem rozmiaru - trzpień rośnie od strony przyśrodkowej i bocznej. Konus/stożek typu V40.  Rozmiary dla kąta 127: 0, 1, 2, 3, 4, 5, 6, 7, 8, 9, 10, 11. Rozmiary dla kąta 132: 0, 1, 2, 3, 4, 5, 6, 7, 8, 9, 10, 11.
Poz. 2 Głowa metalowa „duża” o średnicy 36mm, 40mm, 44mm - wysokopolerowana, w min 3 długościach szyjki.
Poz. 3 Panewka endoprotezy bezcementowej - Panewka bezcementowa sferyczna typu Press-fit , tytanowa, wykonana w technologii drukowania 3D, dostępna w opcji pełnej jak i otworowej w rozm. 42-66 mm do dodatkowej fiksacji śrubami.
Poz. 4 Wkładka polietylenowa bezokapowa lub z 10 st. okapem.
Poz. 5 Wkręty śruby do dna panewki i fiksacji do loży panewkowej, o średnicy 6,5 mm. Rozmiary : 15mm, 20mm, 25mm, 30mm, 35mm, 40mm, 45mm, 50mm, 55mm, 60 mm.
Poz. 6 Zaślepka panewki otworowej - Zaślepka do dna panewki, 1 rozmiar.
Poz. 7 Ostrze - kompatybilne  z użyczonym napędem</t>
    </r>
  </si>
  <si>
    <t>TABELA NR 3 SZCZEGÓŁOWE ZESTAWIENIE ELEMENTÓW SKŁADOWYCH KOMPLETU NR 3</t>
  </si>
  <si>
    <t>Głowa metalowa duża</t>
  </si>
  <si>
    <t>Panewka "trójwymiarowa"</t>
  </si>
  <si>
    <t>TABELA NR 4 –  ŁĄCZNA CENA OFERTY W ZADANIU NR 1 (tabela nr 1, 2, 3)</t>
  </si>
  <si>
    <t>Komplet nr 1       Endoproteza bezcementowa stawu biodrowego</t>
  </si>
  <si>
    <t>Komplet nr 2       Endoproteza bezcementowa stawu biodrowego</t>
  </si>
  <si>
    <t>Komplet nr 3       Endoproteza bezcementowa stawu biodrowego</t>
  </si>
  <si>
    <t>Ilość kpl.</t>
  </si>
  <si>
    <t>RAZEM:</t>
  </si>
  <si>
    <t>Zadanie 1 ENDOPROTEZY BEZCEMENTOWE STAWU BIODROWEGO</t>
  </si>
  <si>
    <t>Zadanie 2 ENDOPROTEZA CEMENTOWANA STAWU BIODROWEGO</t>
  </si>
  <si>
    <t>W ramach obowiązującej umowy Wykonawca dostarczy napędy ortopedyczne.</t>
  </si>
  <si>
    <r>
      <rPr>
        <b/>
        <sz val="9"/>
        <color theme="1"/>
        <rFont val="Calibri"/>
        <family val="2"/>
        <charset val="238"/>
        <scheme val="minor"/>
      </rPr>
      <t>Komplet nr 1</t>
    </r>
    <r>
      <rPr>
        <sz val="9"/>
        <color theme="1"/>
        <rFont val="Calibri"/>
        <family val="2"/>
        <charset val="238"/>
        <scheme val="minor"/>
      </rPr>
      <t xml:space="preserve">
Poz. 1 Trzpień endoprotezy cementowanej - stalowy, prosty, wysokopolerowany w kształcie podwójnego klina bez kołnierza z centralizerem. Konus/stożek typu V40. Opcjonalnie trzpień polerowany rewizyjny w rozm. 200-260mm. rozmiar wew. 28 lub 32 mm.
Poz. 2 Głowa metalowa - o średnicach 28 lub 32 mm.
Poz. 3 Panewka endoprotezy cementowana –  panewka polietylenowa, w rozmiarach od 44 mm do 60 mm dla głów 28mm i 48 do 60 mm dla głów 32mm (skok co 2 mm).
Poz. 4 Ostrze - kompatybilne  z użyczonym napędem.
Poz. 5 Cement - cement z antybiotykiem, 40g.
Poz. 6 Mieszalnik do cementu.
Poz. 7 Urządzenie płuczące + końcówka płucząca.</t>
    </r>
  </si>
  <si>
    <t>Trzpień endoprotezy cementowanej</t>
  </si>
  <si>
    <t xml:space="preserve">Głowa metalowa </t>
  </si>
  <si>
    <t>Panewka cementowana</t>
  </si>
  <si>
    <t>Cement</t>
  </si>
  <si>
    <t>Mieszalnik</t>
  </si>
  <si>
    <t>Urządzenie płuczące + końcówka</t>
  </si>
  <si>
    <t>TABELA NR 2 –  ŁĄCZNA CENA OFERTY W ZADANIU NR 2</t>
  </si>
  <si>
    <t xml:space="preserve">Endoproteza cementowana stawu biodrowego </t>
  </si>
  <si>
    <t>W ramach obowiązującej umowy Wykonawca dostarczy komplet napędów ortopedycznych
W ramach obowiązującej umowy Wykonawca dostarczy dodatkowe instrumenty do wykonania zabiegów metodą małoinwazyjną (MIS DAA -direct anterior, w tym komplet odpowiednich podważek w standardowym instrumentarium) do trzpieni.</t>
  </si>
  <si>
    <t>Zadanie 3 ENDOPROTEZA BEZCEMENTOWA STAWU BIODROWEGO</t>
  </si>
  <si>
    <r>
      <rPr>
        <b/>
        <sz val="9"/>
        <color theme="1"/>
        <rFont val="Calibri"/>
        <family val="2"/>
        <charset val="238"/>
        <scheme val="minor"/>
      </rPr>
      <t>Komplet nr 1</t>
    </r>
    <r>
      <rPr>
        <sz val="9"/>
        <color theme="1"/>
        <rFont val="Calibri"/>
        <family val="2"/>
        <charset val="238"/>
        <scheme val="minor"/>
      </rPr>
      <t xml:space="preserve">
Poz. 1 Trzpień endoprotezy bezcementowej - Trzpień prosty, tzw. klin stożkowy, proporcjonalny, wykonany ze stopu tytanu w części bliższej pokryty porowatym czystym tytanem i hydroksyapatytem. Trzpień posiadający wzdłużne rowki antyrotacyjne. Kąt szyjkowo trzonowy CCD w rozmiarach 127 i 132 stopnie. Dostępny w 12 rozmiarach dla każdego kąta CCD. Trzpień posiadający zmieniające się krzywizny w części przyśrodkowej jak i bocznej: wraz ze wzrostem rozmiaru - trzpień rośnie od strony przyśrodkowej i bocznej. Konus/stożek typu V40.  Rozmiary dla kąta 127: 0, 1, 2, 3, 4, 5, 6, 7, 8, 9, 10, 11. Rozmiary dla kąta 132: 0, 1, 2, 3, 4, 5, 6, 7, 8, 9, 10, 11.
Poz. 2 Głowa metalowa o średnicach 22,2mm, 28mm, każda w min. 3 rozmiarach długości szyjki.
Poz. 3 Panewka endoprotezy bezcementowej - Panewka bezcementowa sferyczna typu press-fit , tytanowa, pokryta hydroksyapatytem w rozmiarach średnicy zewnętrznej od 40 do 72mm (skok co 2mm). Panewka stawu dostępna w opcji pełnej jak i otworowej do dodatkowej fiksacji śrubami. Pressfit osiągany obwodowo o wartości 1,8mm.
Poz. 4 Wkładka polietylenowa bezokapowa, mobilna, półzwiązana na głowę 22,2 mm, 28 mm.
Poz. 5 System wkładek chromokobaltowych implantowanych w czaszach tytanowych panewek bezcementowych dzięki zastosowaniu systemu zatrzaskowego, umożliwiających zastosowanie artykulacji dwupłaszczyznowej, tzw. zapobieganie luksacji.</t>
    </r>
  </si>
  <si>
    <t>TABELA NR 2 –  ŁĄCZNA CENA OFERTY W ZADANIU NR 3</t>
  </si>
  <si>
    <t>Wkład polietylenowy na 22,2/28</t>
  </si>
  <si>
    <t xml:space="preserve">Wkładka do wkładu polietylenowego panewki </t>
  </si>
  <si>
    <t xml:space="preserve">Endoproteza bezcementowa stawu biodrowego </t>
  </si>
  <si>
    <t>Zadanie 4 ENDOPROTEZA BEZCEMENTOWA STAWU BIODROWEGO</t>
  </si>
  <si>
    <t>W ramach obowiązującej umowy Wykonawca dostarczy komplet napędów ortopedycznych.</t>
  </si>
  <si>
    <r>
      <rPr>
        <b/>
        <sz val="9"/>
        <color theme="1"/>
        <rFont val="Calibri"/>
        <family val="2"/>
        <charset val="238"/>
        <scheme val="minor"/>
      </rPr>
      <t>Komplet nr 1</t>
    </r>
    <r>
      <rPr>
        <sz val="9"/>
        <color theme="1"/>
        <rFont val="Calibri"/>
        <family val="2"/>
        <charset val="238"/>
        <scheme val="minor"/>
      </rPr>
      <t xml:space="preserve">
Poz. 1 Trzpień endoprotezy bezcementowej cz. proksymalna -  System składa się z: trzpienia rewizyjnego, modularny, tytanowy, dwuelementowy, złożony z części proksymalnej i dystalnej w różnych kompatybilnych wielkościach. Komponent krętarza i trzpienia śródszpikowego do implantacji bezcementowej, część proksymalna pokryta plazmowo – hydroksyapatytem, posiadająca zróżnicowaną wielkość i offset. Budowa umożliwiająca uzyskanie stabilności osiowej i bocznej. Możliwość stosowania z 3 rodzajami części dystalnej. Komponent krętarza w minimum 5 średnicach i 4 wysokościach. Zakres wielkości umożliwiający niezależne, zróżnicowane zastosowanie połączenia części proksymalnej i dystalnej.
Poz. 2 Trzpień endoprotezy bezcementowej cz. dystalna - 3 rodzaje części dystalnej. Część dystalna w kształcie stożka prostego lub anatomicznie wygiętego do promienia wewnętrznego kanału kości udowej. Powierzchnia ukształtowana i dostosowana do maksymalnej sztywności kontaktu z kością. Komponent dystalny trzpienia w rozmiarach długości: 155mm (prosty), 195mm (prosty, wygięty), 235mm (wygięty anatomicznie do kanału kości). Zakres wielkości umożliwiający niezależne, zróżnicowane zastosowanie połączenia części proksymalnej i dystalnej. Trzpienie w średnicach od 14mm do 26mm. Opcjonalnie komponent dystalny trzpienia PLASMA w średnicy 11-12mm; w rozmiarach długości: 127mm (prosty), 167mm (prosty, wygięty), 217mm (wygięty anatomicznie do kanału kości). Stożek V40.
Poz. 3 Głowa metalowa - Głowa metalowa o średnicach 28mm, 32mm, każda w 3 rozmiarach długości szyjki.
Poz. 4 Panewka endoprotezy bezcementowej - Panewka bezcementowa sferyczna typu Press-fit , tytanowa, wykonana w technologii drukowania 3D, dostępna w opcji pełnej jak i otworowej w rozm. 42-66 mm do dodatkowej fiksacji śrubami.
Poz. 5 Augment panewkowy rewizyjny - Augment panewkowy w 3 rozmiarach 15mm, 20mm, 25mm. Sferyczny z pokryciem przestrzenną, trójwymiarową okładziną umożliwiająca przerost tkanką kostną wraz z jej unaczynieniem i unerwieniem oraz biointegrację augmentu zapewniającą wysoki współczynnik tarcia, fiksowany za pomocą śrub. Rozmiar zewnętrzny augmentu 46-66mm skok co 4mm. Technika operacyjna przewiduje próbne plasowanie implantu za pomocą drutu Kirschnera.
Poz. 6 Wkładka polietylenowa - Wkładka polietylenowa na głowę 28, 32mm. Wkładka polietylenowa bezokapowa lub z 10 stopniowym okapem.
Poz. 7 Wkręty do czaszy panewki – śruby w rozmiarach 15-60mm. 
Poz. 8 Wkręty - śruby do fiksacji augmentów, o średnicy 6,5mm. Rozmiary: 15mm, 20mm, 25mm, 30mm, 35mm, 40mm, 45mm, 50mm, 55mm, 60mm.
Poz. 9 Zaślepka panewki otworowej - Zaślepka do dna panewki.
Poz. 10 Płyta krętarzowa - w dwóch rozmiarach części bliższej płyty zaczepianej na krętarz – każdy z rozmiarów przynajmniej w 3 długościach w zakresie 100-210mm.
Poz. 11 Płyty proste 
Poz. 12 Zaślepka do płyty prostej
Poz. 13 Linka + zacisk - stalowa, pleciona o dł. ok 64cm. Średnica 1,6mm lub 2,0mm. Zacisk umożliwiający mocowanie płyt w obrębie złamania.
Poz. 14 Zaciski linki - w połączeniu z linką umożliwiają mocowanie płyt do kości.
Poz. 15 Ostrze - kompatybilne z użyczonym napędem.</t>
    </r>
  </si>
  <si>
    <t>9.</t>
  </si>
  <si>
    <t>10.</t>
  </si>
  <si>
    <t>11.</t>
  </si>
  <si>
    <t>12.</t>
  </si>
  <si>
    <t>13.</t>
  </si>
  <si>
    <t>14.</t>
  </si>
  <si>
    <t>15.</t>
  </si>
  <si>
    <t>TABELA NR 2 –  ŁĄCZNA CENA OFERTY W ZADANIU NR 4</t>
  </si>
  <si>
    <t>Trzpień endoprotezy bezcementowej rewizyjnej cz. proksymalna</t>
  </si>
  <si>
    <t xml:space="preserve">Trzpień endoprotezy bezcementowej rewizyjnej cz. dystalna </t>
  </si>
  <si>
    <t>Augment panewkowy tytanowy</t>
  </si>
  <si>
    <t xml:space="preserve">Wkręty do augmentów panewki </t>
  </si>
  <si>
    <t>Zaślepka do czaszy panewki</t>
  </si>
  <si>
    <t>Płyta krętarzowa</t>
  </si>
  <si>
    <t>Płyta prosta</t>
  </si>
  <si>
    <t xml:space="preserve">Zaślepka płyty prostej </t>
  </si>
  <si>
    <t>Linka + zacisk</t>
  </si>
  <si>
    <t>Zaciski linki</t>
  </si>
  <si>
    <t>Zadanie 5 ENDOPROTEZY STAWU KOLANOWEGO</t>
  </si>
  <si>
    <t>W ramach obowiązującej umowy Wykonawca dostarczy komplet napędów ortopedycznych.
Endoproteza w technice tylnoreferencyjej z dostępnością instrumentarium do przedniej referencji (do mocno koślawych kolan).</t>
  </si>
  <si>
    <t>Element udowy</t>
  </si>
  <si>
    <t>Wkładka polietylenowa</t>
  </si>
  <si>
    <t>Element piszczelowy</t>
  </si>
  <si>
    <t>Ostrze do napędu</t>
  </si>
  <si>
    <r>
      <rPr>
        <b/>
        <sz val="9"/>
        <color theme="1"/>
        <rFont val="Calibri"/>
        <family val="2"/>
        <charset val="238"/>
        <scheme val="minor"/>
      </rPr>
      <t>Komplet nr 2</t>
    </r>
    <r>
      <rPr>
        <sz val="9"/>
        <color theme="1"/>
        <rFont val="Calibri"/>
        <family val="2"/>
        <charset val="238"/>
        <scheme val="minor"/>
      </rPr>
      <t xml:space="preserve">
Poz. 1 Element udowy endoprotezy kolana – endoproteza kłykciowa w wersji cementowanej.  Element udowy jednopromieniowy w płaszczyźnie strzałkowej w funkcjonalnym łuku zgięcia w zakresie 10-110 stopni, anatomiczny (prawy, lewy) wykonany ze stopu kobaltowo-chromowego, z podniesioną o 7° przednią częścią, zapobiegającą tzw. notching – nadmiernemu naciskowi implantu na warstwę korową przedniej części uda, w 8 rozmiarach dla każdej ze stron w wersjach pozwalających na zachowanie lub usunięcie więzadła krzyżowego tylnego. Technika tylnoreferencyjna.
Poz. 2 Element piszczelowy - wykonany z polietylenu, dostępny w 8 rozmiarach. W min. 4 wysokościach.
Poz. 3 Ostrze jednorazowe do piły ortopedycznej - ostrze kompatybilne z użyczonym napędem.
Poz. 4 Cement - cement z antybiotykiem, 40g.
Poz. 5 Mieszalnik do cementu
Poz. 6 Urządzenie płuczące + końcówka płucząca.</t>
    </r>
  </si>
  <si>
    <r>
      <rPr>
        <b/>
        <sz val="9"/>
        <color theme="1"/>
        <rFont val="Calibri"/>
        <family val="2"/>
        <charset val="238"/>
        <scheme val="minor"/>
      </rPr>
      <t>Komplet nr 3</t>
    </r>
    <r>
      <rPr>
        <sz val="9"/>
        <color theme="1"/>
        <rFont val="Calibri"/>
        <family val="2"/>
        <charset val="238"/>
        <scheme val="minor"/>
      </rPr>
      <t xml:space="preserve">
Poz. 1 Element udowy jednoprzedziałowy endoprotezy kolana – endoproteza w wersji cementowanej. Element udowy jednopromieniowy w płaszczyźnie strzałkowej w funkcjonalnym łuku zgięcia w zakresie 10-110 stopni, do zaopatrywania przedziału przyśrodkowego i bocznego, wykonany ze stopu kobaltowo-chromowego, w 6 rozmiarach dla każdej ze stron.
Poz. 2 Wkładka piszczelowa jednoprzedziałowa - polietylenowa, w 4 wysokościach.
Poz. 3 Element piszczelowy jednoprzedziałowy - endoproteza cementowana, w 6 rozmiarach, do zaopatrywania przedziału przyśrodkowego jak i bocznego.
Poz. 4 Ostrze jednorazowe do piły ortopedycznej - ostrze kompatybilne z użyczonym napędem.
Poz. 5 Cement - cement z antybiotykiem, 40g.
Poz. 6 Mieszalnik do cementu
Poz. 7 Urządzenie płuczące + końcówka płucząca.</t>
    </r>
  </si>
  <si>
    <t xml:space="preserve">Wkładka piszczelowa jednoprzedziałowa </t>
  </si>
  <si>
    <t>Element piszczelowy jednoprzedziałowy</t>
  </si>
  <si>
    <t>Element udowy jednoprzedziałowy</t>
  </si>
  <si>
    <t>Komplet nr 1       Endoproteza cementowa stawu kolanowego</t>
  </si>
  <si>
    <t>Komplet nr 2       Endoproteza cementowana typu "all poly"</t>
  </si>
  <si>
    <t>Komplet nr 3       Endoproteza cementowana jednoprzedziałowa</t>
  </si>
  <si>
    <t>TABELA NR 4 –  ŁĄCZNA CENA OFERTY W ZADANIU NR 5 (tabela nr 1, 2, 3)</t>
  </si>
  <si>
    <t>Zadanie 6 ENDOPROTEZA BEZCEMENTOWA STAWU KOLANOWEGO</t>
  </si>
  <si>
    <r>
      <rPr>
        <b/>
        <sz val="9"/>
        <color theme="1"/>
        <rFont val="Calibri"/>
        <family val="2"/>
        <charset val="238"/>
        <scheme val="minor"/>
      </rPr>
      <t>Komplet nr 1</t>
    </r>
    <r>
      <rPr>
        <sz val="9"/>
        <color theme="1"/>
        <rFont val="Calibri"/>
        <family val="2"/>
        <charset val="238"/>
        <scheme val="minor"/>
      </rPr>
      <t xml:space="preserve">
Poz. 1 Element udowy endoprotezy kolana – endoproteza kłykciowa dostępna w wersji bezcementowej. Element udowy jednopromieniowy w płaszczyźnie strzałkowej w funkcjonalnym łuku zgięcia w zakresie 10-110 stopni, anatomiczny (prawy, lewy) wykonany ze stopu kobaltowo-chromowego, z podniesioną o 7° przednią częścią, zapobiegającą tzw. notching – nadmiernemu naciskowi implantu na warstwę korową przedniej części uda, w 8 rozmiarach dla każdej ze stron w wersjach pozwalających na zachowanie lub usunięcie więzadła krzyżowego tylnego. Technika tylnoreferencyjna.
Poz. 2 Element piszczelowy - Element piszczelowy wykonany z tytanu, dostępny w 8 rozmiarach, taca piszczelowa pierwotna pokryta strukturą przestrzenną. Wyposażona w 4 pegi dla zwiększenia stabilizacji implantu.
Poz. 3 Wkładka piszczelowa wykonana z polietylenu, w 3 wersjach: CR (bez stabilizacji), PS (z tylną stabilizacją), CS (o zwiększonej stabilizacji w płaszczyźnie czołowej, bez konieczności usuwania PCL). Wkładka mocowana do płyty piszczelowej za pomocą systemu zatrzaskowego. Wszystkie wkładki o geometrii zapewniającej poruszanie się elementu udowego po łuku rotacyjnym; w grubościach: 9mm, 11mm, 13mm, 16mm i 19mm. W wersji PS oraz CS możliwość zastosowania wkładek 22mm i 25mm.
Poz. 4 Ostrze jednorazowe do piły ortopedycznej – ostrze kompatybilne z użyczonym napędem, wykonane z materiału o grubości 1,27mm odpowiadającego przestrzeni prowadzącej bloków wycinkowych udo/piszczel.</t>
    </r>
  </si>
  <si>
    <t>TABELA NR 2 –  ŁĄCZNA CENA OFERTY W ZADANIU NR 6</t>
  </si>
  <si>
    <t>Endoproteza bezcementowa stawu kolanowego</t>
  </si>
  <si>
    <t>Zadanie 7 ENDOPROTEZA CEMENTOWA REWIZYJNA STAWU KOLANOWEGO</t>
  </si>
  <si>
    <t>Wykonawca dostarczy w ramach obowiązującej umowy komplet napędów ortopedycznych.</t>
  </si>
  <si>
    <r>
      <rPr>
        <b/>
        <sz val="9"/>
        <color theme="1"/>
        <rFont val="Calibri"/>
        <family val="2"/>
        <charset val="238"/>
        <scheme val="minor"/>
      </rPr>
      <t>Komplet nr 1</t>
    </r>
    <r>
      <rPr>
        <sz val="9"/>
        <color theme="1"/>
        <rFont val="Calibri"/>
        <family val="2"/>
        <charset val="238"/>
        <scheme val="minor"/>
      </rPr>
      <t xml:space="preserve">
Poz. 1 Element udowy endoprotezy rewizyjnej kolana - Endoproteza rewizyjna modularna, cementowana, anatomiczna. Element udowy wykonany ze stopu chromowo – kobaltowego (CoCr), anatomiczny (prawy i lewy) w 8 rozmiarach dla każdej ze stron, jednopromieniowy w płaszczyźnie strzałkowej w funkcjonalnym łuku zgięcia w zakresie 10-110 stopni, z podniesioną o 7° przednią częścią, zapobiegającą tzw. notching – nadmiernemu naciskowi implantu na warstwę korową przedniej części uda.
Poz. 2 Element piszczelowy rewizyjny - Element piszczelowy wykonany ze stopu chromowo – kobaltowego (CoCr), modularny w 8 rozmiarach, uniwersalny dla strony prawej i lewej z możliwością dokręcenia przedłużki/trzpienia stabilizującego.
Poz. 3 Wkładka piszczelowa - Wkładka piszczelowa posiadająca dodatkową stabilizację do płyty za pomocą trzpienia w grubościach od 9 do 31mm (9 wysokości w 8 rozmiarach piszczeli).
Poz. 4 Trzpienie stabilizujące śródszpikowe - Trzpienie śródszpikowe wykonane z tytanu w długościach 100 i 150 mm, średnicach od 10 do 25mm. Możliwość zastosowania tzw. extenderów czyli przedłużaczy trzpieni o 25, 50 mm.
Poz. 5 Augmenty piszczelowe - Podkładki pod element piszczelowy wykonane z CoCr występujące jako połówkowe bloki o grubościach 5 i 10mm, mocowane za pomocą mechanizmu blokującego
Poz. 6 Augmenty udowe - Podkładki pod element udowy wykonane z CoCr - dystalne o grubościach 5mm, 10mm, 15mm oraz tylne o grubościach 5mm i 10mm, mocowane za pomocą śruby.
Poz. 7 Adapter offsetowy - Mimośrody różnicujące element protezy względem trzpienia i kanału, wykonane z CoCr pozwalające na zróżnicowanie osi o 2mm, 4mm, 6mm, 8mm
Poz. 8 Ostrze jednorazowe do piły ortopedycznej- ostrze kompatybilne z użyczonym napędem
Poz. 9 Cement z antybiotykiem, 40g.
Poz. 10 Mieszalnik do cementu
Poz. 11 Urządzenie płuczące + końcówka płucząca.</t>
    </r>
  </si>
  <si>
    <t>Element udowy rewizyjny</t>
  </si>
  <si>
    <t>Element piszczelowy rewizyjny</t>
  </si>
  <si>
    <t>Wkładka stabilizująca</t>
  </si>
  <si>
    <t>Trzpień śródszpikowy</t>
  </si>
  <si>
    <t>Augment udowy</t>
  </si>
  <si>
    <t>Adapter offsetowy</t>
  </si>
  <si>
    <t>Ostrze do napędu ortopedycznego - jednorazowe</t>
  </si>
  <si>
    <t>Augment piszczelowy</t>
  </si>
  <si>
    <t>Endoproteza cementowa rewizyjna stawu kolanowego</t>
  </si>
  <si>
    <t>TABELA NR 2 –  ŁĄCZNA CENA OFERTY W ZADANIU NR 7</t>
  </si>
  <si>
    <t>Zadanie 8 ENDOPROTEZA PORESEKCYJNA</t>
  </si>
  <si>
    <t>16.</t>
  </si>
  <si>
    <t>17.</t>
  </si>
  <si>
    <t>18.</t>
  </si>
  <si>
    <t>19.</t>
  </si>
  <si>
    <t>20.</t>
  </si>
  <si>
    <t>21.</t>
  </si>
  <si>
    <t>22.</t>
  </si>
  <si>
    <t>23.</t>
  </si>
  <si>
    <t>Rewizyjna zawiasowa wkładka piszczelowa</t>
  </si>
  <si>
    <t>Podkładki piszczelowe pod element rewizyjny piszczelowy</t>
  </si>
  <si>
    <t>Trzpienie stabilizujące, śródszpikowe do elementu udowego i piszczelowego zawiasowego</t>
  </si>
  <si>
    <t>Mimośród</t>
  </si>
  <si>
    <t>Element rotacyjny</t>
  </si>
  <si>
    <t>System uszczelek polietylenowych do:  systemu rewizyjno – zawiasowego, systemu poresekcyjnego umiemożliwiający kontakt metal-metal w obrębie „zawiasu”</t>
  </si>
  <si>
    <t>Oś do systemu rewizyjno-zawiasowego</t>
  </si>
  <si>
    <t>Poresekcyjny implant udowy</t>
  </si>
  <si>
    <t>Poresekcyjny implant piszczelowy</t>
  </si>
  <si>
    <t>Elementy przedłużające konstrukcję elementu udowego lub piszczelowego</t>
  </si>
  <si>
    <t>Trzepienie systemu poresekcyjnego cementowane</t>
  </si>
  <si>
    <t>Głowa 22,2; 28; 32</t>
  </si>
  <si>
    <t xml:space="preserve">Panewka rewizyjna </t>
  </si>
  <si>
    <t>Kosz panewkowy</t>
  </si>
  <si>
    <t xml:space="preserve">Śruby do kosza </t>
  </si>
  <si>
    <t>Augment przynasadowy</t>
  </si>
  <si>
    <t>TABELA NR 2 –  ŁĄCZNA CENA OFERTY W ZADANIU NR 8</t>
  </si>
  <si>
    <t>Rewizyjny zawiasowy implant udowy</t>
  </si>
  <si>
    <t>Rewizyjny zawiasowy implant piszczelowy</t>
  </si>
  <si>
    <t>PodkładkI udowe pod element zawiasowy udowy</t>
  </si>
  <si>
    <t>Trzepienie systemu poresekcyjnego niecementowane</t>
  </si>
  <si>
    <t>Ostrzedo piły</t>
  </si>
  <si>
    <t>Poresekcyjny element krętarzowy, biodrowy</t>
  </si>
  <si>
    <t>Endoproteza poresekcyjna</t>
  </si>
  <si>
    <r>
      <t xml:space="preserve">Zadanie 9 </t>
    </r>
    <r>
      <rPr>
        <b/>
        <sz val="10"/>
        <color rgb="FFFF0000"/>
        <rFont val="Calibri"/>
        <family val="2"/>
        <charset val="238"/>
        <scheme val="minor"/>
      </rPr>
      <t>ENDOPROTEZA</t>
    </r>
  </si>
  <si>
    <t>Podkładki udowe</t>
  </si>
  <si>
    <t>Podkładki piszczelowe</t>
  </si>
  <si>
    <t>Rewizyjno-zawiasowa przedłużka – trzpień stabilizujący/udo/piszczel w opcji cementowanej I bezcementowej/</t>
  </si>
  <si>
    <t>Rewizyjno-zawiasowy element rotacyjny, element poresekcyjny</t>
  </si>
  <si>
    <t>Oś do systemu rewizyjno – zawiasowego, oś poresekcyjna</t>
  </si>
  <si>
    <t>Poresekcyjny element łączący, przedłużający</t>
  </si>
  <si>
    <t>Głowa 22,28,32</t>
  </si>
  <si>
    <t>Zadanie 10 ENDOPROTEZA BIODRA Z TRZPIENIEM PRZYNASADOWYM</t>
  </si>
  <si>
    <t>Trzpień w kształcie potrójnego klina, przynasadowy, bezcementowy, wykonany ze stopu tytanu, występujący w dwóch opcjach standardowej i lateralizowanej, oraz min 12 rozmiarach dla każdej z opcji. W celu uzyskania pierwotnej stabilności mechanicznej pokryty porowatym materiałem w postaci sprayu plazmy tytanowej oraz cienką warstwą fosforanu wapnia  dla przyspieszenia osteointegracji i uzyskania trwałej fiksacji wtórnej. Koniec trzpienia polerowany w celu uniknięcia  efektu tigh pain. Stożek 12/14</t>
  </si>
  <si>
    <t xml:space="preserve">Śruba gąbczasta o średnicy 4mm i długościach od 22mm do 52mm </t>
  </si>
  <si>
    <t>Ostrze piły oscylacyjnej</t>
  </si>
  <si>
    <t xml:space="preserve">Panewka bezcementowa, typu monoblok - bez konieczności użycia wkładki,  wykonana w całości z usieciowanego tzw. cross linked polietylenu, z dodatkiem witaminy E rozmieszczonej równomiernie w całej objętości polietylenu. Powierzchnia panewki pokryta porowatym tytanem. Średnica zewnętrzna w rozmiarach od 44mm do 70mm. Możliwość stosowania głów 28mm, 32mm, 36mm wraz ze wzrostem rozmiaru panewki. </t>
  </si>
  <si>
    <t xml:space="preserve">Głowa ceramiczna o średnicy 28mm, 32mm, 36mm występująca w min 3 długościach szyjki. </t>
  </si>
  <si>
    <t>Zadanie 11 ENDOPROTEZY STAWU KOLANOWEGO</t>
  </si>
  <si>
    <r>
      <rPr>
        <b/>
        <sz val="9"/>
        <color theme="1"/>
        <rFont val="Calibri"/>
        <family val="2"/>
        <charset val="238"/>
        <scheme val="minor"/>
      </rPr>
      <t>Endoproteza totalna stawu kolanowego anatomiczna-cementowa.</t>
    </r>
    <r>
      <rPr>
        <sz val="9"/>
        <color theme="1"/>
        <rFont val="Calibri"/>
        <family val="2"/>
        <charset val="238"/>
        <scheme val="minor"/>
      </rPr>
      <t xml:space="preserve">
Komponent udowy anatomiczny wykonany ze stopu CoCr w minimum 9 rozmiarach.
Komponent piszczelowy polerowany wykonany ze stopu CoCr w minimum 8 rozmiarach.
Wkładka piszczelowa typu CR i PS wykonana z wysoko usieciowanego polietylenu (wymagana dostepność wkładki z polietylenu nasyconego witaminą E) mocowana do tacy piszczelowej zatrzaskowo metalowym bolcem. Ostrze do piły. Cement z antybiotykiem 2 x 40 g, system do mieszania próżniowego podwójny, system do płukania</t>
    </r>
  </si>
  <si>
    <r>
      <rPr>
        <b/>
        <sz val="9"/>
        <color theme="1"/>
        <rFont val="Calibri"/>
        <family val="2"/>
        <charset val="238"/>
        <scheme val="minor"/>
      </rPr>
      <t>Endoproteza totalna stawu kolanowego anatomiczna-bezcementowa.</t>
    </r>
    <r>
      <rPr>
        <sz val="9"/>
        <color theme="1"/>
        <rFont val="Calibri"/>
        <family val="2"/>
        <charset val="238"/>
        <scheme val="minor"/>
      </rPr>
      <t xml:space="preserve">
Komponent udowy anatomiczny wykonany ze stopu CoCr w minimum 9 rozmiarach.
Komponent piszczelowy polerowany wykonany ze stopu CoCr w minimum 8 rozmiarach.
Wkładka piszczelowa typu CR i PS wykonana z wysoko usieciowanego polietylenu (wymagana dostepność wkładki z polietylenu nasyconego witaminą E) mocowana do tacy piszczelowej zatrzaskowo bolcem metalowym. Ostrze do piły, system do płukania.</t>
    </r>
  </si>
  <si>
    <r>
      <rPr>
        <b/>
        <sz val="9"/>
        <color theme="1"/>
        <rFont val="Calibri"/>
        <family val="2"/>
        <charset val="238"/>
        <scheme val="minor"/>
      </rPr>
      <t>Endoproteza totalna stawu kolanowego anatomiczna - cementowa antyalergiczna</t>
    </r>
    <r>
      <rPr>
        <sz val="9"/>
        <color theme="1"/>
        <rFont val="Calibri"/>
        <family val="2"/>
        <charset val="238"/>
        <scheme val="minor"/>
      </rPr>
      <t xml:space="preserve">
Komponent udowy anatomicznywykonany ze stopu CoCr, pokryty powłoką TiNbN, w minimum 9 rozmiarach. Komponent piszczelowy polerowany wykonany ze stopu CoCr pokryty powłoką TiNbN, w minimum 8 rozmiarach. Wkładka piszczelowa typu Cr i PS wykonana z wysoce usieciowanego polietylenu (wymagana dostepnosc wkładki z polietylenu nasyconego witaminą E) mocowana do tacy piszczelowej zatrzaskowo metalowym bolcem. Ostrze do piły. Cement z antybiotykiem 2 x 40 g, system do mieszania prózniowego podwójny, system do płukania.</t>
    </r>
  </si>
  <si>
    <r>
      <rPr>
        <b/>
        <sz val="9"/>
        <color theme="1"/>
        <rFont val="Calibri"/>
        <family val="2"/>
        <charset val="238"/>
        <scheme val="minor"/>
      </rPr>
      <t>Endoproteza jednoprzedziałowa stawu kolanowego</t>
    </r>
    <r>
      <rPr>
        <sz val="9"/>
        <color theme="1"/>
        <rFont val="Calibri"/>
        <family val="2"/>
        <charset val="238"/>
        <scheme val="minor"/>
      </rPr>
      <t xml:space="preserve">
Komponent udowy wykonany ze stopu CoCr w kształcie wycinka sfery w minimum 4 rozmiarach. Komponent piszczelowy wykonany ze stopu CoCr w kształcie płaskiej tacki w minimum 6 rozmiarach. Wkładka polietylenowa nie związana z komponentem piszczelowym (ruchoma wkładka) w minimum 7 grubościach. Endoproteza do zastosowania przedziału przyśrodkowego i bocznego. 2 ostrza do piły. Cement z antybiotykiem 2 x 40 g, system do mieszania prózniowego podwójny, system do płukania.</t>
    </r>
  </si>
  <si>
    <t>CPV: 33183200-8  – Protezy ortopedyczne</t>
  </si>
  <si>
    <t>Komplet nr 1
Poz. 1 Element udowy endoprotezy kolana – endoproteza kłykciowa w wersji cementowanej. Element udowy jednopromieniowy w płaszczyźnie strzałkowej w funkcjonalnym łuku zgięcia w zakresie 10-110 stopni, anatomiczny (prawy, lewy) wykonany ze stopu kobaltowo-chromowego, z podniesioną o 7° przednią częścią, zapobiegającą tzw. notching – nadmiernemu naciskowi implantu na warstwę korową przedniej części uda, w 8 rozmiarach dla każdej ze stron w wersjach pozwalających na zachowanie lub usunięcie więzadła krzyżowego tylnego. Technika tylnoreferencyjna.
Poz. 2 Element piszczelowy - wykonany ze stopu kobaltowo-chromowego, dostępny w 8 rozmiarach, taca piszczelowa pierwotna standardowa.
Poz. 3 Wkładka piszczelowa - wkładka piszczelowa wykonana z polietylenu w 3 wersjach: CR (bez stabilizacji), PS (z tylną stabilizacją), CS (o zwiększonej stabilizacji w płaszczyźnie czołowej, bez konieczności usuwania PCL). Wkładka mocowana do płyty piszczelowej za pomocą systemu zatrzaskowego. Wszystkie wkładki o geometrii zapewniającej poruszanie się elementu udowego po łuku rotacyjnym; w grubościach: 9mm, 11mm, 13mm, 16mm i 19mm. W wersji PS oraz CS możliwość zastosowania wkładek 22mm i 25mm.
Poz. 4 Ostrze jednorazowe do piły ortopedycznej - ostrze kompatybilne z użyczonym napędem.
Poz. 5 Cement - cement z antybiotykiem, 40g.
Poz. 6 Mieszalnik do cementu
Poz. 7 Urządzenie płuczące + końcówka płucząca.</t>
  </si>
  <si>
    <r>
      <rPr>
        <b/>
        <sz val="7.5"/>
        <color theme="1"/>
        <rFont val="Calibri"/>
        <family val="2"/>
        <charset val="238"/>
        <scheme val="minor"/>
      </rPr>
      <t>Komplet nr 1</t>
    </r>
    <r>
      <rPr>
        <sz val="7.5"/>
        <color theme="1"/>
        <rFont val="Calibri"/>
        <family val="2"/>
        <charset val="238"/>
        <scheme val="minor"/>
      </rPr>
      <t xml:space="preserve">
Poz 1. Rewizyjny zawiasowy implant udowy cementowany (zgięcie/wyprost). Anatomiczy (prawy i lewy), w 5 rozmiarach dla każdej ze stron. Wykonany ze stopu kobaltowo-chromowego CoCr, mocowanie do kości elementu udowego oparte na trzpieniach śródszpikowych. Element udowy umożliwiający dokręcenie bloczków uzupełniających ubytki kostne od strony dystalnej.
Poz. 2 Rewizyjny zawiasowy implant piszczelowy uniwersalny (prawy/lewy), w 4 rozmiarach, wykonany ze stopu kobaltowo-chromowego CoCr, wersja cementowana. Mocowanie do kości oparte na trzpieniach śródszpikowych, element umożliwiający użycie bloczków uzupełniających ubytki kostne przy piszczeli.
Poz. 3 Rewizyjna zawiasowa wkładka piszczelowa wykonana z polietylenu, w 2 rozmiarach, 5 grubości wkładki, mocowana zatrzaskowo.
Poz. 4 Podkładki udowe pod element zawiasowy udowy, wykonane z CoCr, występujące jako bloki dystalne o grubości 10mm. Do 5 rozmiarów elementu udowego, 5 rozmiarów podkładek, mocowane za pomocą śruby.
Poz. 5 Podkładki piszczelowe pod element rewizyjny piszczelowy, wykonane z CoCr, występujące jako połówkowe bloki o grubościach 5mm i 10 mm, jako pełne bloki o grubości 10mm, mocowane za pomocą cementu.
Poz. 6 Trzpienie stabilizujące, śródszpikowe do elementu udowego i piszczelowego zawiasowego, wykonane ze stopu tytanu w opcji press-fit, wykonane z CoCr w wersji cementowanej. Długość trzpieni 80mm i 155 mm, średnica 11-19mm (skok co 1mm, potem rozm. 21 i 23mm).
Poz. 7 Mimośród umożliwiający zróżnicowanie osi w elemencie zawiasowym udowym, wykonane z CoCr, w rozmiarze 4mm.
Poz. 8 Element rotacyjny determinujący właściwe położenie komponentu i trzpieni w kanale szpikowym, wykonany z CoCr.
Poz. 9 Uszczelki wykonane z polietylenu, komplet 4 szt. zabezpieczający przed kontaktem metal-metal w obrębie zawiasu.
Poz. 10 Oś do systemu rewizyjno-zawiasowego, oś poresekcyjna, wykonana z CoCr, element łączący implant udowy z elementem rotacyjnym.
Poz. 11 Poresekcyjny implant udowy, element kłykciowy jednoosiowy w płaszczyźnie strzałkowej, anatomiczny prawy i lewy, w 2 rozmiarach. Wykonany z CoCr, mocowanie do kości elementu udowego oparte na trzpieniach śródszpikowych, bezśrubowe, klinowe  połączenie na stożku. Możliwe łączenie z elementem rewizyjno-zawiasowym lub poresekcyjnym piszczeli w zależności od oceny śródoperacyjnej.
Poz. 12 Poresekcyjny implant piszczelowy, uniwersalny prawy/lewy, w 2 rozmiarach, wykonany ze stopu CoCr, mocowanie oparte na trzpieniach śródszpikowych. Bezśrubowe, klinowe  połączenie na stożku. </t>
    </r>
    <r>
      <rPr>
        <sz val="7.5"/>
        <rFont val="Calibri"/>
        <family val="2"/>
        <charset val="238"/>
        <scheme val="minor"/>
      </rPr>
      <t>Możliwe łączenie z elementem rewizyjno-zawiasowym lub poresekcyjnym uda w zależności od oceny śródoperacyjnej.</t>
    </r>
    <r>
      <rPr>
        <sz val="7.5"/>
        <color theme="1"/>
        <rFont val="Calibri"/>
        <family val="2"/>
        <charset val="238"/>
        <scheme val="minor"/>
      </rPr>
      <t xml:space="preserve">
Poz. 13 Elementy przedłużające konstrukcję elementu udowego lub piszczelowego poresekcyjnego  z trzpieniem w rozm. 30mm, 40mm, 50mm, 60mm, 70mm, 80mm, 100mm, 120mm, 140mm, 160mm, 180mm, 200mm, 220mm. Odbudowuje trzon kości udowej lub piszczelowej w zależności od miejsca ubytku. Bezśrubowe, klinowe  połączenie na stożku.
Poz. 14 Trzpienie śródszpikowe do elementu udowego i piszczelowego poresekcyjnego wykonane z CoCr, cementowane, gładkie, proste o wymiarach średnica/długość 8/102mm, 9/102mm, 10/102mm,  11/127mm, 13/127mm, 15/127mm, 17/127mm, bezśrubowe, klinowe  połączenie na stożku.
Poz. 15 Trzpienie śródszpikowe do elementu udowego i piszczelowego poresekcyjnego, wykonane ze stopu tytanu, press-fitowe. W długościach 125mm proste, 150mm wygięte, 200mm wygięte anatomicznie do łuku kanału kości udowej.
Poz. 16 Jednorazowe ostrze do piły oscylacyjnej
Poz. 17 Poresekcyjny implant biodrowy, uniwersalny prawy i lewy w 2 rozmiarach, wykonane ze stopu CoCr, 135 st. kąta CCD. Mocowanie do kości elementu biodrowego oparte na trzpieniach śródszpikowych. Możliwość mocowania mięśni do komponentu krętarza.
Poz. 18 Głowa metalowa 22,2; 28; 32 w min. 3 długościach szyjki
Poz. 19 Wkładka polietylenowa
Poz. 20 Panewka rewizyjna, anatomiczna (prawa i lewa). Struktura przestrzenna z możliwością wrastania tkanki kostnej w implant. Panewka obniżająca centrum rotacji. Rozmiary 54-80mm (skok co 2 mm)
Poz. 21 Kosz panewkowy – anatomiczny prawy i lewy 
Poz. 22 Śruby do kosza - śruby o średnicy 6,5mm. Rozmiary: 15mm, 20mm, 25mm, 30mm, 35mm, 40mm, 45mm, 50mm, 55mm, 60mm.
Poz. 23 Augment przynasadowy - udowy (prawy i lewy), piszczelowy asymetryczny i symetryczny.</t>
    </r>
  </si>
  <si>
    <r>
      <t>Poz. 1 Rewizyjny zawiasowy implant udowy cementowany (zgięcie/wyprost). Anatomiczny (prawy i lewy), w 5 rozmiarach dla każdej ze stron. Wykonany ze stopu kobaltowo-chromowego CoCr, mocowanie do kości elementu udowego oparte na trzpieniach śródszpikowych, element udowy umożliwiający dokręcenie bloczków uzupełniających ubytki kostne od strony dystalnej. 
Poz. 2 Rewizyjny zawiasowy implant piszczelowy uniwersalny (prawy/lewy), w 4 rozmiarach, wykonany ze stopu kobaltowo-chromowego CoCr, wersja cementowana. Mocowanie do kości oparte na trzpieniach śródszpikowych, element umożliwiający użycie bloczków uzupełniających ubytki kostne przy piszczeli. 
Poz. 3 Rewizyjna zawiasowa wkładka piszczelowa wykonana z polietylenu, w 2 rozmiarach, 5 grubości wkładki, mocowana zatrzaskowo. 
Poz. 4 Podkładki udowe pod element zawiasowy udowy, wykonane z CoCr, występujące jako bloki dystalne o grubości 10mm. Do 5 rozmiarów elementu udowego 5 rozmiarów podkładek, mocowane za pomocą śruby. 
Poz. 5 Podkładki piszczelowe pod element rewizyjny piszczelowy, wykonane z CoCr, występujące jako połówkowe bloki o grubościach 5mm i 10mm, jako pełne bloki o grubości 10mm, mocowane za pomocą cementu. 
Poz. 6 Trzpienie stabilizujące, śródszpikowe do elementu udowego i piszczelowego zawiasowego, wykonane ze stopu tytanu w opcji press-fit, wykonane z CoCr w wersji cementowanej. Długość trzpieni 80mm i 155mm, średnica 11-19mm (skok co 1mm, potem rozm. 21 i 23mm). Siła skrętu implant-implant kontrolowana kluczem dynamometrycznym. 
Poz. 7 Mimośród umożliwiający zróżnicowanie osi w elemencie zawiasowym udowym, wykonane z CoCr, w rozmiarze 4mm. 
Poz. 8 Element rotacyjny determinujący właściwe położenie</t>
    </r>
    <r>
      <rPr>
        <sz val="9"/>
        <color rgb="FFFF0000"/>
        <rFont val="Calibri"/>
        <family val="2"/>
        <charset val="238"/>
        <scheme val="minor"/>
      </rPr>
      <t xml:space="preserve"> komponenty </t>
    </r>
    <r>
      <rPr>
        <sz val="9"/>
        <color theme="1"/>
        <rFont val="Calibri"/>
        <family val="2"/>
        <charset val="238"/>
        <scheme val="minor"/>
      </rPr>
      <t xml:space="preserve">i trzpieni w kanale szpikowym., wykonany z CoCr. 
Poz. 9 Uszczelki wykonane z polietylenu, komplet 4 szt. zabezpieczający przed kontaktem metal-metal w obrębie zawiasu. 
Poz. 10 Oś do systemu rewizyjno- zawiasowego, oś poresekcyjna, wykonana z CoCr, element łączący implant udowy z elementem rotacyjnym. 
Poz. 11 Poresekcyjny implant udowy, element kłykciowy jednoosiowy w płaszczyźnie strzałkowej, anatomiczny prawy i lewy, w 2 rozmiarach. Wykonany z CoCr, mocowanie do kości elementu udowego oparte na trzpieniach śródszpikowych, bezśrubowe, klinowe połączenie na stożku. Możliwe łączenie z elementem rewizyjno-zawiasowym lub poresekcyjnym piszczeli w zależności od oceny śródoperacyjnej. 
Poz. 12 Poresekcyjny implant piszczelowy, uniwersalny prawy/lewy, w 2 rozmiarach, wykonany ze stopu CoCr, mocowanie oparte na trzpieniach śródszpikowych. 
Poz. 13 Bezśrubowe, klinowe  połączenie na stożku. </t>
    </r>
    <r>
      <rPr>
        <sz val="9"/>
        <rFont val="Calibri"/>
        <family val="2"/>
        <charset val="238"/>
        <scheme val="minor"/>
      </rPr>
      <t>Możliwe łączenie z elementem rewizyjno-zawiasowym lub poresekcyjnym uda w zależności od oceny śródoperacyjnej.</t>
    </r>
    <r>
      <rPr>
        <sz val="9"/>
        <color theme="1"/>
        <rFont val="Calibri"/>
        <family val="2"/>
        <charset val="238"/>
        <scheme val="minor"/>
      </rPr>
      <t xml:space="preserve"> Elementy przedłużające konstrukcję elementu udowego lub piszczelowego poresekcyjnego z trzpieniem w rozm. 30mm, 40mm, 50mm, 60mm, 70mm, 80mm, 100mm, 120mm, 140mm, 160mm, 180mm, 200mm, 220mm. Odbudowujący trzon kości udowej lub piszczelowej w zależności od miejsca ubytku. Bezśrubowe, klinowe połączenie na stożku. 
Poz. 14 Trzpienie śródszpikowe do elementu udowego i piszczelowego poresekcyjnego wykonane z CoCr, cementowane, gładkie, proste o wymiarach średnica/długość 8/102mm, 9/102mm, 10/102mm,  11/127mm, 13/127mm, 15/127mm, 17/127mm, bezśrubowe, klinowe  połączenie na stożku. 
Poz. 15 Trzpienie śródszpikowe do elementu udowego i piszczelowego poresekcyjnego, wykonane ze stopu tytanu, press-fitowe. W długościach 125mm proste, 150mm wygięte, 200mm wygięte anatomicznie do łuku kanału kości udowej. 
</t>
    </r>
    <r>
      <rPr>
        <sz val="9"/>
        <color rgb="FFFF0000"/>
        <rFont val="Calibri"/>
        <family val="2"/>
        <charset val="238"/>
        <scheme val="minor"/>
      </rPr>
      <t>Poz. 16 Jednorazowe ostrze do piły oscylacyjnej</t>
    </r>
    <r>
      <rPr>
        <sz val="9"/>
        <color theme="1"/>
        <rFont val="Calibri"/>
        <family val="2"/>
        <charset val="238"/>
        <scheme val="minor"/>
      </rPr>
      <t xml:space="preserve">
Poz. 16 Poresekcyjny implant biodrowy, uniwersalny prawy i lewy w 2 rozmiarach, wykonane ze stopu CoCr, 135 st. kąta CCD. Mocowanie do kości elementu biodrowego oparte na trzpieniach śródszpikowych. Możliwość mocowania mięśni do komponentu krętarza. 
Poz. 17 Głowa metalowa na stożek typu V40 kompatybilna z konusem trzpienia.</t>
    </r>
  </si>
  <si>
    <t>Zadanie 12 ENDOPROTEZA BEZCEMENTOWA STAWU BIODROWEGO</t>
  </si>
  <si>
    <t>Głowa metalowa w rozmiarach od 28 do 36mm.</t>
  </si>
  <si>
    <t>Wkład polietylenowy crosslinkowany, stabilizowany przeciwutleniaczem, o średnicy wewnętrznej 28mm, 32mm i 36mm</t>
  </si>
  <si>
    <t>Wkładka panewkowa ceramiczna 28/32/36mm</t>
  </si>
  <si>
    <t>Trzpień bezcementowy, krótki, przynasadowy prosty, w dwóch płaszczyznach posiadający kształt klina, wykonany ze stopu tytanowego, w 2/3 bliższych pokryty porowatą okładziną tytanową napylaną próżniowo, produkowany w minimum 10 rozmiarach. Stożek trzpienia 12/14.  
Opcjonalnie trzpień anatomiczny o kształcie spłaszczonego stożka pokryty hydroksyapatytem na całej długości w minimum 9 rozmiarach. Dostępna opcja trzpienia z waryzacją (zwiększający się kąt szyjkowo-trzonowy wraz ze wzrostem rozmiaru trzpienia).</t>
  </si>
  <si>
    <t>Panewka typu „press-fit”, tytanowa, strona zewnętrzna pokryta wypustkami zwiększającymi o 80% powierzchnię kontaktu z kością, rozmiary od minimum 42mm do minimum 68mm średnicy zewnętrznej ze skokiem co 2 mm. Dostępna wersja z otworami i bez. Opcjonalnie do wyboru operatora panewka z 15 stopniowym nawisem. Opcjonalnie do wyboru operatora możliwość użycia panewki z wbudowaną 15 stopniową nadbudową a także panewki dwumobilnej (antyluksacyjnej) typu Press-fit , pokrytej hydroksyapatytem, z ruchomą wkładką polietylenową.</t>
  </si>
  <si>
    <t xml:space="preserve">Trzpień rewizyjny przeznaczony do rewizyjnej endoprotezoplastyki stawu biodrowego w wersji bezcementowej. Trzpień endoprotezy tytanowy, modularny złożony z komponentu krętarza i części dystalnej (trzpienia śródszpikowego). Część krętarzowa w dwóch typach (standardowej i szerokiej) o długości od 55mm do 105mm ze skokiem co 10mm – wyposażona w otwór po stronie przyśrodkowej z możliwością regulacji ante/retrotorsji w zakresie +/- 40 stopni. Kąt szyjkowo udowy 135 stopni, offset 44mm. Część dystalna (trzpień) w dwóch wersjach – prosta i zakrzywiona, w grubościach od 14 do 28mm (ze skokiem  co 2mm) i dł. 120, 140, 200 i 260mm. Trzpienie w wersji typu Wagner oraz z możliwością ryglowania dystalnego. Obie części łączone ze sobą za pomocą stożka Morse`a. </t>
  </si>
  <si>
    <t>Wkład typu Dual Mobility wykonany ze stopu CoCr na głowy o średnicy od 32 do 60mm.</t>
  </si>
  <si>
    <t>Głowa typu Dual Mobility polietylenowa stabilizowana przeciwutleniaczem, o średnicy od 32 do 60mm.</t>
  </si>
  <si>
    <t>Nadbudowa stropu panewki wykonana z tantalu przerastającego kością ze śrubami tytanowymi. 6 rozmiarów wielkości nadbudowy, każdy dostępny w 4 długościach.</t>
  </si>
  <si>
    <t>Zadanie 13 ENDOPROTEZA REWIZYJNA STAWU BIODROWEGO</t>
  </si>
  <si>
    <t>Zadanie 14 ENDOPROTEZA CEMENTOWANA STAWU BIODROWEGO</t>
  </si>
  <si>
    <t xml:space="preserve">Trzpień cementowany, prosty typu Muller, zwężający się dystalnie, bez kołnierza, stożek szyjki 12/14, spłaszczony w celu zwiększenia stabilności rotacyjnej, rowkowany obustronnie, o kącie CCD - 135 stopni, samocentrujący (nie wymaga centralizera). Trzpień dostępny w wersji standardowej jak i lateralizowanej o rozmiarach: (7,5mm, 8,75mm, 10mm, 11,25mm, 12,5mm, 13,75mm, 15mm, 16,25mm, 17,5mm) </t>
  </si>
  <si>
    <t>Zadanie 15 ENDOPROTEZA PIERWOTNA STAWU BIODROWEGO</t>
  </si>
  <si>
    <t>Panewka bezcementowa w kształcie spłaszczonej hemisfery typu press-fit w całości wykonana techniką addytywną 3D z proszku tytanowego (TIAI6V4), w której powierzchnia o strukturze kości gąbczastej jest integralną częścią panewki (nie jest napylana), porowate struktury tytanowe powierzchni panewki o średnicach od 330 do 390µm naśladują ułożenie beleczek kostnych. Panewka posiada trzy otwory do śrub stabilizujących, wyposażona fabrycznie w zaślepki do śródoperacyjnego usunięcia oraz w komplecie wkręcaną zaślepkę do otworu centralnego, panewka w rozmiarach od 42 do 72 mm ze skokiem co 2 mm.</t>
  </si>
  <si>
    <t>Głowa w średnicy 28mm,32mm,36mm wykonana ze stopu tytanu pokrytego okładziną ceramiczną (TiN) w 5 długościach szyjki.</t>
  </si>
  <si>
    <t>Wkładka do panewek bezcementowych, wykonana z polietylenu typu cross link, standard i z 10 stopniowym kołnierzem antyluksacyjnym, o średnicach wewnętrznych 28mm, 32mm, 36mm.</t>
  </si>
  <si>
    <t xml:space="preserve">Trzpień prosty, uniwersalny, bezkołnierzowy o przekroju prostokątnym, wykonany ze stopu tytanowego w wersji standard, bezcementowy, pokryty w 1/2 części  proksymalnej porowatą okładziną tytanową i dodatkowo hydroksyapatytem na całej długości, dostępny w 10 rozmiarach od 6,25mm do 20mm (długości trzpieni od 132mm do 160mm), z dodatkowymi wzdłużnymi rowkami dla poprawienia stabilizacji pierwotnej, konus 12/14; opcjonalnie dostępny trzpień lateralizowany pokryty w 1/2 części  proksymalnej porowatą okładziną tytanową i dodatkowo hydroksyapatytem, dostępny w 10 rozmiarach od 6,25mm do 20mm (długości trzpieni od 132mm do 160mm), z dodatkowymi wzdłużnymi rowkami dla poprawienia stabilizacji pierwotnej, konus 12/14, w dziesięciu rozmiarach.  </t>
  </si>
  <si>
    <t>Śruby do kości gąbczastej ø 6,5mm o długości od 15mm do 55mm ze sokiem co 5mm.</t>
  </si>
  <si>
    <t>Głowa Bipolarna wykonana ze stopu CoCrMo o średnicy zewnętrznej od 44mm do 60mm ze skokiem co 1mm, wyposażona w plastikowy pierścień antyluksacyjny, średnica głowy wewnętrznej 28mm.</t>
  </si>
  <si>
    <t>Trzpień Cementowy standard. Trzpień prosty, bezkołnierzowy, nie wymagający stosowania centralizera, wykonany ze stopu tytanu o zmatowionej powierzchni, w 9 rozmiarach, konus szyjki 12/14, z wzdłużnymi rowkami dla lepszej stabilizacji pierwotnej, kąt CCD 138.
/Trzpień prosty, lateralizowany bezkołnierzowy, nie wymagający stosowania centralizera, wykonany ze stopu tytanu o zmatowionej powierzchni, w 9 rozmiarach, konus szyjki 12/14, z wzdłużnymi rowkami dla lepszej stabilizacji pierwotnej, kąt CCD 138.</t>
  </si>
  <si>
    <t>Głowa metalowa wykonana ze stopu CoCr o średnicach 28mm,32mm,36mm w czterech długościach szyjki.</t>
  </si>
  <si>
    <t>Panewka do bioder dysplastycznych z tzw. " skrzydełkami" w rozmiarach 42-66mm</t>
  </si>
  <si>
    <t>Spacer metalowy do panewek rewizyjnych: 0*, 10*, 20*,0* +5, 10* +5, 20* +5</t>
  </si>
  <si>
    <t>Śruby kostne</t>
  </si>
  <si>
    <t xml:space="preserve">Wkładka metalowa dwumobilna 40, 42mm. </t>
  </si>
  <si>
    <r>
      <t>Trzpień modularny dysplastyczny wykonany ze stopu tytanu; 14 rozmiarów; przekrój 13-26mm, długość 87-100mm. Element proksymalny wykonany ze stopu tytanu, modularny, dwie opcje CCD- 125</t>
    </r>
    <r>
      <rPr>
        <sz val="9"/>
        <rFont val="Calibri"/>
        <family val="2"/>
        <charset val="238"/>
      </rPr>
      <t>°</t>
    </r>
    <r>
      <rPr>
        <sz val="9"/>
        <rFont val="Calibri"/>
        <family val="2"/>
        <charset val="238"/>
        <scheme val="minor"/>
      </rPr>
      <t xml:space="preserve"> i 135</t>
    </r>
    <r>
      <rPr>
        <sz val="9"/>
        <rFont val="Calibri"/>
        <family val="2"/>
        <charset val="238"/>
      </rPr>
      <t>°</t>
    </r>
    <r>
      <rPr>
        <sz val="9"/>
        <rFont val="Calibri"/>
        <family val="2"/>
        <charset val="238"/>
        <scheme val="minor"/>
      </rPr>
      <t xml:space="preserve">; cztery offsety dla każdego kąta; długość 41-48mm; mocowany śrubą po założeniu trzpienia. </t>
    </r>
  </si>
  <si>
    <t xml:space="preserve">Trzpień  krótki, przynasadowy, osadzany w technice oszczędzającej kość; wykonany ze stopu tytanu; dodatkowo napylony porowatym tytanem i hydroksyapatytem. Stożek 12/14. 12 rozmiarów w wersji standardowej oraz 12 rozmiarów w wersji lateralizowanej. Dodatkowo trzpień w wersji modularnej - 12 wielkości trzpienia oraz 12 rodzajów szyjek modularnych. Wielkość trzpienia rosnąca proporcjonalnie </t>
  </si>
  <si>
    <t>Głowa ceramiczna 28, 32, 36, 40mm, dostępność głów rewizyjnych z metalową wkładką w rozmiarach 28-36mm.</t>
  </si>
  <si>
    <t xml:space="preserve">Głowy metalowe CoCr 12/14 o średnicy 28mm, 32mm w sześciu długościach każda (S, M, L, XL, XXL, XXXL). </t>
  </si>
  <si>
    <t>Panewka pełna typu press-fit TT zaślepiona, z możliwością wykręcenia zaślepek na wypadek potrzeby wkręcenia śruby pasujaca do 3 rozmiarów wkładek</t>
  </si>
  <si>
    <t>Panewka rewizyjna typu press-fit typu "Trabecular - trójprzestrzenna", panewka wykonana monolitycznie (nieklejone elementy) ze stopu tytanu Ti6Al4V w rozmiarach 50 - 66mm. Panewka o "podciętym" nieregularnym brzegu z trzema płytami 2 i 3-otworowymi oraz haczykiem wykonanymi z czystego tytanu celem zwiększenia elastyczności.</t>
  </si>
  <si>
    <t>Panewka rewizyjna lub dysplastyczna typu press-fit typu "Trabecular - trójprzestrzenna", panewka wykonana monolitycznie (nieklejone elementy ) ze stopu tytanu Ti6Al4V w rozmiarach 44 - 66mm (skok co 2 mm). Panewka o "podciętym" nieregularnym brzegu w wersji standard lub typu "Multihole"</t>
  </si>
  <si>
    <t>Moduł rewizyjny panewkowy typu trójprzestrzennego, monolityczny (nieklejone elementy) ze stopu tytanu Ti6Al4V w rozmiarach 50 - 62mm oraz wysokościach 12 i 18mm. Moduł mocowany z panewkami za pomocą śrub - bez użycia cementu.</t>
  </si>
  <si>
    <t>Wkładka polietylenowa wykonana z polietylenu crosslinked bezokapowa oraz okapowa;  otoczona metalowym paskiem wykonanym ze stopu tytanu. Wkładka fiksowana konikalnie, wyposażona w centralny stabilizator ułatwiający odpowiednie osadzenie wkładki w panewce; rozmiary zewnętrzne (S, M, L)</t>
  </si>
  <si>
    <t xml:space="preserve">Głowa dwumobilna polietylenowa 40, 42mm do głów metalowych 22 i 28mm. </t>
  </si>
  <si>
    <t>Zadanie 16 ENDOPROTEZA REWIZYJNA STAWU BIODROWEGO</t>
  </si>
  <si>
    <t>1.1</t>
  </si>
  <si>
    <t>1.2</t>
  </si>
  <si>
    <t>1.3</t>
  </si>
  <si>
    <t>1.4</t>
  </si>
  <si>
    <t>1.5</t>
  </si>
  <si>
    <t>1.6</t>
  </si>
  <si>
    <t>1.7</t>
  </si>
  <si>
    <t>1.8</t>
  </si>
  <si>
    <t>1.9</t>
  </si>
  <si>
    <t>1.10</t>
  </si>
  <si>
    <t>1.11</t>
  </si>
  <si>
    <t>1.12</t>
  </si>
  <si>
    <t>1.13</t>
  </si>
  <si>
    <t>1.14</t>
  </si>
  <si>
    <t>1.15</t>
  </si>
  <si>
    <t>1.16</t>
  </si>
  <si>
    <t>1.17</t>
  </si>
  <si>
    <t>1.18</t>
  </si>
  <si>
    <t>2.1</t>
  </si>
  <si>
    <t>2.2</t>
  </si>
  <si>
    <t>2.3</t>
  </si>
  <si>
    <t>2.4</t>
  </si>
  <si>
    <t>2.5</t>
  </si>
  <si>
    <t>2.6</t>
  </si>
  <si>
    <t>2.7</t>
  </si>
  <si>
    <t>2.8</t>
  </si>
  <si>
    <t>2.9</t>
  </si>
  <si>
    <t>3.1</t>
  </si>
  <si>
    <t>3.2</t>
  </si>
  <si>
    <t>3.3</t>
  </si>
  <si>
    <t>3.4</t>
  </si>
  <si>
    <t>3.5</t>
  </si>
  <si>
    <t>Mieszalnik próżniowy w postaci młynka, maksymalna pojemność 180g cementu, zawiera filtr węglowy zatrzymujący opary polimeryzującego cementu</t>
  </si>
  <si>
    <t xml:space="preserve">Spacer biodrowy komplet: forma spacera, 2x cement o niskiej gęstości, 1x cement o średniej gęstości, strzykawka </t>
  </si>
  <si>
    <t>Formy do wykonania spacer'a stawu biodrowego, modularny, umozliwiające wykonanie odlewu trzpienia i głowy stawu biodrowego z dowolnego cementu o niskiej lub średniej gestości; zestaw zawiera sterylne blistry stanowiące formę odlewniczą z metalowym rdzeniem wzmacniającym spacer oraz ramę zamykającą szczelnie używane blistry stanowiące wielorazowy zestaw instrumentacyjny; Możliwosć uzyskania odlewu trzpienia w 3 średnicach (10-13-15mm), 3 długościach (140-170-210mm) oraz w 4 średnicach głów (48-51-56-60mm) czyli łącznie aż 36 kombinacji.</t>
  </si>
  <si>
    <t>Cement kostny PMMA niskiej  gęstości, w opakowaniu 40g, z antybiotykiem(Gentamycyna), pakowany sterylnie, dwufazowy (proszek i rozpuszczalnik), radioprzezierny, długo w fazie półpłynnej, roboczej – 6-8min, zredukowany czas mieszania (30-45sek), 12-13min do pełnej polimeryzacji. Niska temperatura polimeryzacji dla zmniejszenia ryzyka uszkodzeń tkanek;  pik uwalniania cementu w ciągu 1godz od aplikacji (ok 0,15mg/cm²) i ciągłe uwalnianie do ponad 14 dni</t>
  </si>
  <si>
    <t>Cement kostny PMMA średniej gęstości, w opakowaniu 40g, z antybiotykiem(Gentamycyna), pakowany sterylnie, dwufazowy (proszek i rozpuszczalnik), radioprzezierny, krótka faza mieszania (ok 30sek); czas w fazie roboczej 4-5min, w 21°C ok 8-9min całkowitej polimeryzacji. Niska temperatura polimeryzacji dla zmniejszenia ryzyka uszkodzeń tkanek; pik uwalniania cementu w ciągu 1godz od aplikacji (ok 0,1mg/cm²) i ciągłe uwalnianie do ponad 14 dni</t>
  </si>
  <si>
    <t xml:space="preserve">Spacer ramienny komplet: forma spacera, 2x cement o niskiej gęstości, 1x cement o średniej gęstości, strzykawka </t>
  </si>
  <si>
    <t>Formy do wykonania  spacer'a stawu ramiennego, modularny, umozliwiające wykonanie odlewu trzpienia i głowy stawu ramiennego z dowolnego cementu o niskiej lub średniej gęstości; zestaw zawiera sterylne blistry stanowiące formę odlewniczą z metalowym rdzeniem wzmacniającym spacer oraz ramę zamykającą szczelnie używane blistry stanowiące wielorazowy zestaw instrumentacyjny; Możliwość uzyskania odlewu trzpienia w 4 średnicach (8-10-12-14mm), 9 długościach (90-100-110-120-130-140-150-160-170mm) oraz w 2 średnicach głów (42 i 48mm) czyli łącznie aż 46 kombinacji. Do wykonania spacera cement o niskiej gęstości 2x 40 g</t>
  </si>
  <si>
    <t>Cement kostny PMMA niskiej  gęstości, w opakowaniu 40g,  z antybiotykiem(Gentamycyna), pakowany sterylnie, dwufazowy (proszek i rozpuszczalnik), radioprzezierny, długo w fazie półpłynnej, roboczej – 6-8min, zredukowany czas mieszania (30-45sek), 12-13min do pełnej polimeryzacji. Niska temperatura polimeryzacji dla zmniejszenia ryzyka uszkodzeń tkanek;  pik uwalniania cementu w ciągu 1godz od aplikacji (ok 0,15mg/cm²) i ciągłe uwalnianie do ponad 14 dni</t>
  </si>
  <si>
    <t>Mieszalnik próżniowy do mieszania i podciśnieniowego podawania cementu w postaci strzykawki w 2 opocjach objętości (120 i 180g); Filtr węglowy  pochałniający opary monomeru. Do mieszalnika użyczany wielorazowy pistolet iniekcyjny</t>
  </si>
  <si>
    <t xml:space="preserve">Spacer kolanowy komplet: forma spacera, 3x cement o niskiej gęstości, 1x cement o średniej gęstości, strzykawka, młynek </t>
  </si>
  <si>
    <t>Formy do wykonania spacer'a stawu kolanowego, modularny, umozliwiające wykonanie odlewu elementu udowego i piszczelowego z dowolnego cementu o niskiej lub średniej gęstości; zestaw zawiera sterylne blistry stanowiące formę odlewniczą; Możliwosć uzyskania odlewu elementu udowego w 3 rozmiarach (60-70-80mm szerokości) oraz piszczelowego w 3 wysokościach (12-16-20mm).</t>
  </si>
  <si>
    <t>Zadanie 17 SPACERY STAWOWE</t>
  </si>
  <si>
    <t>Zadanie 18 PROTEZY OBRĘCZY BARKOWEJ</t>
  </si>
  <si>
    <t>Proteza obręczy barkowej</t>
  </si>
  <si>
    <t>Trzpień bezcementowy</t>
  </si>
  <si>
    <t xml:space="preserve">Element proksymalny: trauma, anatomia </t>
  </si>
  <si>
    <t>Panewka metal Back</t>
  </si>
  <si>
    <t>Śruba</t>
  </si>
  <si>
    <t>Głowa metal  40-54mm</t>
  </si>
  <si>
    <t xml:space="preserve">Adapter </t>
  </si>
  <si>
    <t>Element proksymalny: odwrócony</t>
  </si>
  <si>
    <t>Trzpień rewizyjny bezcementowy, cementowany</t>
  </si>
  <si>
    <t>Glenosfery PE 40,44 mm.</t>
  </si>
  <si>
    <t>Łącznik</t>
  </si>
  <si>
    <t>Glenosfery 36mm</t>
  </si>
  <si>
    <t>Wkładka odwrócona PE</t>
  </si>
  <si>
    <t>Wkładka do systemu odwróconego metalowa lub ceramiczna</t>
  </si>
  <si>
    <t>Przedłużenie do systemu odwróconego +9</t>
  </si>
  <si>
    <t>Element beztrzpieniowy TT</t>
  </si>
  <si>
    <t>Adapter standard lub ecentryczny</t>
  </si>
  <si>
    <t xml:space="preserve">Wkładka reverse </t>
  </si>
  <si>
    <t>Wkład PE do panewki</t>
  </si>
  <si>
    <t xml:space="preserve">Endoproteza stawu ramienno-łopatkowego z możliwością konwersji z opcji anatomicznej na odwróconą bez usuwania trzpienia i elementu panewkowego:  trzpienie cementowane (10-20mm) lub bezcementowe (14-24mm) o długości 80mm oraz trzpienie mini (11-13mm) o długości 60mm; trzpienie rewizyjne cementowane lub bezcementowe w trzech długościach 150, 180 i 210mm w przekrojach od 13 do 16mm; - trzpienie do dużej resekcji w dwóch rozmiarach 7 i 10mm o długości 50-80mm wraz z augumentem poresekcyjnym w rozmiarach 20-50mm – element proksymalny z otworami ( trauma – 3 rozmiary) bądź z wzdłużnymi płetwami – element proksymalny odwrócony (w trzech opcjach: HA, krótkie do inwersji, trauma) wraz z opcją przedłużenia +9mm – głowy wykonane ze stopu tytanu bądź chromo-kobaltu w rozmiarach 40-54mm – głowy CTA w rozmiarach 42-54mm – Adaptery neutralne, centryczne – wkładki do systemu odwróconego: polietylenowe 36mm (6 opcji), metalowe 40/44mm ( 5 opcji) bądź ceramiczne. Glenosfery chromo kobaltowe lub tytanowe  w czterech opcjach (standard, mały – neutralne i centryczne) – glenosfery polietylenowe 40 i 44mm. Korekcyjne - panewka cementowana w pięciu opcjach - element panewkowy bezcementowy wykonany ze stopu tytanu pokryty porowatym tytanem i HA, wkładka polietylenowa w 4 opcjach. Płytka panewkowa wraz ze śrubą w dwóch rozmiarach. </t>
  </si>
  <si>
    <t>Proteza urazowa 10 szt., anatomiczna 3 szt.</t>
  </si>
  <si>
    <t>Wkłąd polietylenowy do panewki, anatomia</t>
  </si>
  <si>
    <t>Proteza odwrócona 20 szt., rewizja 1 szt.</t>
  </si>
  <si>
    <t xml:space="preserve">Endoproteza obręczy barkowo-ramiennej beztrzpieniowa z możliwością konwersji z opcji anatomicznej na odwróconą bez usuwania trzpienia i elementu panewkowego. Głowy wykonane ze stopu tytanu bądź chromo kobaltu w rozmiarach 40-54mm. Adaptery w 3 rozmiarach, wkładka do protezy odwróconej metalowa, glenosfery chromo kobaltowe lub tytanowe  w czterech opcjach (standard, mały – neutralne i centryczne),  glenosfery polietylenowe 40 i 44mm. Korekcyjne, panewka cementowana w pięciu opcjach, element panewkowy bezcementowy wykonany ze stopu tytanu pokryty porowatym tytanem i HA, wkładka polietylenowa w 4 opcjach. Płytka panewkowa wraz ze śrubą w dwóch rozmiarach. Proteza beztrzpieniowa anatomiczna 2 szt, odwrócona 3 szt. </t>
  </si>
  <si>
    <t>Zadanie 19 DWUMOBILNA ENDOPROTEZA STAWU NADGARSTKOWO-ŚRÓDRĘCZNEGO KCIUKA</t>
  </si>
  <si>
    <t>Trzpień tytanowy o anatomicznym przekroju trójpłatkowym, pokryty podwójną powłoką z porowatego tytanu oraz hydroksyapatytu dostępny w 6 rozmiarach.</t>
  </si>
  <si>
    <t>Panewka ze stali nierdzewnej pokryta podwójną powłoką z porowatego tytanu oraz hydroksyapatytu, dostępna w 2 rodzajach: konikalna oraz sferyczna. W obu rodzajach dostępne 2 średnice: 9mm oraz 10 mm.</t>
  </si>
  <si>
    <t>Szyjka  ze stali nierwdzewnej, dostępna w wersji prostej oraz z 15° offsetem, w 3 rozmiarach: 6 mm, 8 mm lub 10 mm.</t>
  </si>
  <si>
    <t>Implant służący do całkowitej odbudowy stawu śródstopno-paliczkowego MTP I. Zaawansowany technologicznie system stworzony w celu dopasowania się do kształtu I profilu powierzchni chrzęstnej. Instrumentarium umożliwia osadzenie protezy techniką in-lay – po zaimplantowaniu powierzchnia protezy licuje się z powierzchnią chrząstki. Elelmenty składowe:</t>
  </si>
  <si>
    <t>Zadanie 20 IMPLANT STAWU ŚRÓDSTOPNO-PALICZKOWEGO</t>
  </si>
  <si>
    <t>Kapa głowy kości śródstopia (w 4 rozmiarach), wykonanna ze stopu CoCrMo, od strony kontaktu z kością napylana tytanem;</t>
  </si>
  <si>
    <t>Śruba mocująca (tytanowa) do głowy kości śródstopia; Wkładka polietylenowa – komponent stawowy paliczka bliższego, śruba do paliczka.</t>
  </si>
  <si>
    <t>Zadanie 21 IMPLANT DO ARTROPLASTYKI STAWU CMC</t>
  </si>
  <si>
    <t>Implant przeznaczony do artroplastyki małych stawów dłoni lub stóp u pacjentów cierpiących na reumatoidalne zapalenie stawów lub chorobę zwyrodnieniową stawów, wykonany z włókna kopolimerowego poli L/D laktydu (w konfiguracji 96L/4D). Stawami, w których produkt jest stosowany są stawy śródstopno-paliczkowe I-V (MTP I-V) stopy, nadgarstkowo-śródręczny (CMC I) oraz śródręczno-paliczkowe II-V (MCP II-V) dłoni. 7 rozmiarów</t>
  </si>
  <si>
    <t>Zadanie 22 ENDOPROTEZY SILIKONOWE STAWÓW</t>
  </si>
  <si>
    <t>Protezy stawów MCP w  7 rozmiarach z kątem ugięcia 30°  odpowiadającym naturalnemu ugięciu stawu  w stanie spoczynku. Trzpień proksymalny w rozmiarze od 15 mm do 30,7 mm. Trzpień dystalny w rozmiarze od 12 mm do 25 mm.</t>
  </si>
  <si>
    <t>Protezy stawów PIP w  5 rozmiarach z kątem ugięcia 15°  odpowiadającym naturalnemu ugięciu stawu  w stanie spoczynku. Trzpień proksymalny w rozmiarze od 13 mm do 19 mm. Trzpień dystalny w rozmiarze od 10 mm do 16,5 mm.</t>
  </si>
  <si>
    <t>Silikonowe endoprotezy stawów śródręczno - paliczkowych oraz międzypaliczkowych dłoni.</t>
  </si>
  <si>
    <t>Zadanie 9 ENDOPROTEZA PORESEKCYJNA</t>
  </si>
  <si>
    <r>
      <t>Poz. 1 Rewizyjny zawiasowy implant udowy cementowany (zgięcie/wyprost). Anatomiczny (prawy i lewy), w 5 rozmiarach dla każdej ze stron. Wykonany ze stopu kobaltowo-chromowego CoCr, mocowanie do kości elementu udowego oparte na trzpieniach śródszpikowych, element udowy umożliwiający dokręcenie bloczków uzupełniających ubytki kostne od strony dystalnej. 
Poz. 2 Rewizyjny zawiasowy implant piszczelowy uniwersalny (prawy/lewy), w 4 rozmiarach, wykonany ze stopu kobaltowo-chromowego CoCr, wersja cementowana. Mocowanie do kości oparte na trzpieniach śródszpikowych, element umożliwiający użycie bloczków uzupełniających ubytki kostne przy piszczeli. 
Poz. 3 Rewizyjna zawiasowa wkładka piszczelowa wykonana z polietylenu, w 2 rozmiarach, 5 grubości wkładki, mocowana zatrzaskowo. 
Poz. 4 Podkładki udowe pod element zawiasowy udowy, wykonane z CoCr, występujące jako bloki dystalne o grubości 10mm. Do 5 rozmiarów elementu udowego 5 rozmiarów podkładek, mocowane za pomocą śruby. 
Poz. 5 Podkładki piszczelowe pod element rewizyjny piszczelowy, wykonane z CoCr, występujące jako połówkowe bloki o grubościach 5mm i 10mm, jako pełne bloki o grubości 10mm, mocowane za pomocą cementu. 
Poz. 6 Trzpienie stabilizujące, śródszpikowe do elementu udowego i piszczelowego zawiasowego, wykonane ze stopu tytanu w opcji press-fit, wykonane z CoCr w wersji cementowanej. Długość trzpieni 80mm i 155mm, średnica 11-19mm (skok co 1mm, potem rozm. 21 i 23mm). Siła skrętu implant-implant kontrolowana kluczem dynamometrycznym. 
Poz. 7 Mimośród umożliwiający zróżnicowanie osi w elemencie zawiasowym udowym, wykonane z CoCr, w rozmiarze 4mm. 
Poz. 8 Element rotacyjny determinujący właściwe położenie</t>
    </r>
    <r>
      <rPr>
        <sz val="9"/>
        <color rgb="FFFF0000"/>
        <rFont val="Calibri"/>
        <family val="2"/>
        <charset val="238"/>
        <scheme val="minor"/>
      </rPr>
      <t xml:space="preserve"> </t>
    </r>
    <r>
      <rPr>
        <sz val="9"/>
        <rFont val="Calibri"/>
        <family val="2"/>
        <charset val="238"/>
        <scheme val="minor"/>
      </rPr>
      <t>komponenty</t>
    </r>
    <r>
      <rPr>
        <sz val="9"/>
        <color rgb="FFFF0000"/>
        <rFont val="Calibri"/>
        <family val="2"/>
        <charset val="238"/>
        <scheme val="minor"/>
      </rPr>
      <t xml:space="preserve"> </t>
    </r>
    <r>
      <rPr>
        <sz val="9"/>
        <color theme="1"/>
        <rFont val="Calibri"/>
        <family val="2"/>
        <charset val="238"/>
        <scheme val="minor"/>
      </rPr>
      <t xml:space="preserve">i trzpieni w kanale szpikowym., wykonany z CoCr. 
Poz. 9 Uszczelki wykonane z polietylenu, komplet 4 szt. zabezpieczający przed kontaktem metal-metal w obrębie zawiasu. 
Poz. 10 Oś do systemu rewizyjno- zawiasowego, oś poresekcyjna, wykonana z CoCr, element łączący implant udowy z elementem rotacyjnym. 
Poz. 11 Poresekcyjny implant udowy, element kłykciowy jednoosiowy w płaszczyźnie strzałkowej, anatomiczny prawy i lewy, w 2 rozmiarach. Wykonany z CoCr, mocowanie do kości elementu udowego oparte na trzpieniach śródszpikowych, bezśrubowe, klinowe połączenie na stożku. Możliwe łączenie z elementem rewizyjno-zawiasowym lub poresekcyjnym piszczeli w zależności od oceny śródoperacyjnej. 
Poz. 12 Poresekcyjny implant piszczelowy, uniwersalny prawy/lewy, w 2 rozmiarach, wykonany ze stopu CoCr, mocowanie oparte na trzpieniach śródszpikowych. 
Poz. 13 Bezśrubowe, klinowe  połączenie na stożku. </t>
    </r>
    <r>
      <rPr>
        <sz val="9"/>
        <rFont val="Calibri"/>
        <family val="2"/>
        <charset val="238"/>
        <scheme val="minor"/>
      </rPr>
      <t>Możliwe łączenie z elementem rewizyjno-zawiasowym lub poresekcyjnym uda w zależności od oceny śródoperacyjnej.</t>
    </r>
    <r>
      <rPr>
        <sz val="9"/>
        <color theme="1"/>
        <rFont val="Calibri"/>
        <family val="2"/>
        <charset val="238"/>
        <scheme val="minor"/>
      </rPr>
      <t xml:space="preserve"> Elementy przedłużające konstrukcję elementu udowego lub piszczelowego poresekcyjnego z trzpieniem w rozm. 30mm, 40mm, 50mm, 60mm, 70mm, 80mm, 100mm, 120mm, 140mm, 160mm, 180mm, 200mm, 220mm. Odbudowujący trzon kości udowej lub piszczelowej w zależności od miejsca ubytku. Bezśrubowe, klinowe połączenie na stożku. 
Poz. 14 Trzpienie śródszpikowe do elementu udowego i piszczelowego poresekcyjnego wykonane z CoCr, cementowane, gładkie, proste o wymiarach średnica/długość 8/102mm, 9/102mm, 10/102mm,  11/127mm, 13/127mm, 15/127mm, 17/127mm, bezśrubowe, klinowe  połączenie na stożku. 
Poz. 15 Trzpienie śródszpikowe do elementu udowego i piszczelowego poresekcyjnego, wykonane ze stopu tytanu, press-fitowe. W długościach 125mm proste, 150mm wygięte, 200mm wygięte anatomicznie do łuku kanału kości udowej. 
Poz. 16 Poresekcyjny implant biodrowy, uniwersalny prawy i lewy w 2 rozmiarach, wykonane ze stopu CoCr, 135 st. kąta CCD. Mocowanie do kości elementu biodrowego oparte na trzpieniach śródszpikowych. Możliwość mocowania mięśni do komponentu krętarza. 
Poz. 17 Głowa metalowa na stożek typu V40 kompatybilna z konusem trzpienia.</t>
    </r>
  </si>
  <si>
    <t>Zamawiający wymaga napędów ortopedycznych i niezbędnego instrumentarium do przeprowadzenia zabiegu</t>
  </si>
  <si>
    <t>Zamawiający wymaga niezbędnego instrumentarium do przeprowadzenia zabiegu.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</si>
</sst>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Calibri"/>
      <family val="2"/>
      <charset val="238"/>
      <scheme val="minor"/>
    </font>
    <font>
      <sz val="9"/>
      <name val="Calibri"/>
      <family val="2"/>
      <charset val="238"/>
      <scheme val="minor"/>
    </font>
    <font>
      <sz val="9"/>
      <color theme="1"/>
      <name val="Calibri"/>
      <family val="2"/>
      <charset val="238"/>
      <scheme val="minor"/>
    </font>
    <font>
      <sz val="8"/>
      <name val="Calibri"/>
      <family val="2"/>
      <charset val="238"/>
      <scheme val="minor"/>
    </font>
    <font>
      <sz val="10"/>
      <name val="Arial"/>
      <family val="2"/>
      <charset val="238"/>
    </font>
    <font>
      <b/>
      <sz val="9"/>
      <color theme="1"/>
      <name val="Calibri"/>
      <family val="2"/>
      <charset val="238"/>
      <scheme val="minor"/>
    </font>
    <font>
      <b/>
      <sz val="10"/>
      <color theme="1"/>
      <name val="Calibri"/>
      <family val="2"/>
      <charset val="238"/>
      <scheme val="minor"/>
    </font>
    <font>
      <b/>
      <sz val="9"/>
      <name val="Calibri"/>
      <family val="2"/>
      <charset val="238"/>
      <scheme val="minor"/>
    </font>
    <font>
      <sz val="10"/>
      <name val="Arial"/>
      <family val="2"/>
      <charset val="238"/>
    </font>
    <font>
      <sz val="10"/>
      <color theme="1"/>
      <name val="Calibri"/>
      <family val="2"/>
      <charset val="238"/>
      <scheme val="minor"/>
    </font>
    <font>
      <sz val="10"/>
      <name val="Calibri"/>
      <family val="2"/>
      <charset val="238"/>
      <scheme val="minor"/>
    </font>
    <font>
      <sz val="9"/>
      <color rgb="FFFF0000"/>
      <name val="Calibri"/>
      <family val="2"/>
      <charset val="238"/>
      <scheme val="minor"/>
    </font>
    <font>
      <b/>
      <sz val="10"/>
      <color rgb="FFFF0000"/>
      <name val="Calibri"/>
      <family val="2"/>
      <charset val="238"/>
      <scheme val="minor"/>
    </font>
    <font>
      <b/>
      <sz val="10"/>
      <name val="Calibri"/>
      <family val="2"/>
      <charset val="238"/>
      <scheme val="minor"/>
    </font>
    <font>
      <sz val="7.5"/>
      <color theme="1"/>
      <name val="Calibri"/>
      <family val="2"/>
      <charset val="238"/>
      <scheme val="minor"/>
    </font>
    <font>
      <b/>
      <sz val="7.5"/>
      <color theme="1"/>
      <name val="Calibri"/>
      <family val="2"/>
      <charset val="238"/>
      <scheme val="minor"/>
    </font>
    <font>
      <sz val="7.5"/>
      <name val="Calibri"/>
      <family val="2"/>
      <charset val="238"/>
      <scheme val="minor"/>
    </font>
    <font>
      <sz val="9"/>
      <color rgb="FF000000"/>
      <name val="Calibri"/>
      <family val="2"/>
      <charset val="238"/>
      <scheme val="minor"/>
    </font>
    <font>
      <sz val="11"/>
      <name val="Calibri"/>
      <family val="2"/>
      <charset val="238"/>
      <scheme val="minor"/>
    </font>
    <font>
      <sz val="9"/>
      <name val="Calibri"/>
      <family val="2"/>
      <charset val="238"/>
    </font>
    <font>
      <b/>
      <sz val="11"/>
      <color theme="1"/>
      <name val="Calibri"/>
      <family val="2"/>
      <charset val="238"/>
      <scheme val="minor"/>
    </font>
  </fonts>
  <fills count="4">
    <fill>
      <patternFill patternType="none"/>
    </fill>
    <fill>
      <patternFill patternType="gray125"/>
    </fill>
    <fill>
      <patternFill patternType="solid">
        <fgColor theme="0"/>
        <bgColor indexed="26"/>
      </patternFill>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s>
  <cellStyleXfs count="3">
    <xf numFmtId="0" fontId="0" fillId="0" borderId="0"/>
    <xf numFmtId="0" fontId="4" fillId="0" borderId="0" applyNumberFormat="0" applyFont="0" applyFill="0" applyBorder="0" applyAlignment="0" applyProtection="0">
      <alignment vertical="top"/>
    </xf>
    <xf numFmtId="0" fontId="8" fillId="0" borderId="0" applyNumberFormat="0" applyFont="0" applyFill="0" applyBorder="0" applyAlignment="0" applyProtection="0">
      <alignment vertical="top"/>
    </xf>
  </cellStyleXfs>
  <cellXfs count="73">
    <xf numFmtId="0" fontId="0" fillId="0" borderId="0" xfId="0"/>
    <xf numFmtId="0" fontId="1" fillId="2" borderId="1" xfId="0" applyFont="1" applyFill="1" applyBorder="1" applyAlignment="1">
      <alignment horizontal="center" vertical="center"/>
    </xf>
    <xf numFmtId="0" fontId="2" fillId="0" borderId="1" xfId="0" applyFont="1" applyBorder="1" applyAlignment="1">
      <alignment horizontal="center" vertical="center" wrapText="1"/>
    </xf>
    <xf numFmtId="0" fontId="0" fillId="0" borderId="0" xfId="0" applyAlignment="1">
      <alignment horizontal="center" vertical="center"/>
    </xf>
    <xf numFmtId="0" fontId="2" fillId="0" borderId="1" xfId="0" applyFont="1" applyBorder="1" applyAlignment="1">
      <alignment vertical="center"/>
    </xf>
    <xf numFmtId="0" fontId="7" fillId="2" borderId="1" xfId="0" applyFont="1" applyFill="1" applyBorder="1" applyAlignment="1">
      <alignment horizontal="center" vertical="center"/>
    </xf>
    <xf numFmtId="0" fontId="5" fillId="0" borderId="1" xfId="0" applyFont="1" applyBorder="1" applyAlignment="1">
      <alignment horizontal="center" vertical="center" wrapText="1"/>
    </xf>
    <xf numFmtId="0" fontId="0" fillId="0" borderId="0" xfId="0"/>
    <xf numFmtId="0" fontId="2" fillId="0" borderId="1" xfId="0" applyFont="1" applyBorder="1" applyAlignment="1">
      <alignment horizontal="left" vertical="center" wrapText="1"/>
    </xf>
    <xf numFmtId="3" fontId="5" fillId="0" borderId="1" xfId="0" applyNumberFormat="1" applyFont="1" applyBorder="1" applyAlignment="1">
      <alignment horizontal="center" vertical="center" wrapText="1"/>
    </xf>
    <xf numFmtId="3" fontId="2" fillId="0" borderId="1" xfId="0" applyNumberFormat="1" applyFont="1" applyBorder="1" applyAlignment="1">
      <alignment horizontal="center" vertical="center" wrapText="1"/>
    </xf>
    <xf numFmtId="0" fontId="0" fillId="0" borderId="0" xfId="0" applyAlignment="1">
      <alignment horizontal="left"/>
    </xf>
    <xf numFmtId="0" fontId="14" fillId="0" borderId="0" xfId="0" applyFont="1"/>
    <xf numFmtId="0" fontId="1" fillId="0" borderId="1" xfId="0" applyFont="1" applyBorder="1" applyAlignment="1">
      <alignment horizontal="center" vertical="center" wrapText="1"/>
    </xf>
    <xf numFmtId="0" fontId="17" fillId="0" borderId="1" xfId="0" applyFont="1" applyBorder="1" applyAlignment="1">
      <alignment horizontal="left" vertical="center" wrapText="1"/>
    </xf>
    <xf numFmtId="0" fontId="17" fillId="3" borderId="1" xfId="0" applyFont="1" applyFill="1" applyBorder="1" applyAlignment="1">
      <alignment horizontal="left" vertical="center" wrapText="1"/>
    </xf>
    <xf numFmtId="0" fontId="2" fillId="0" borderId="1" xfId="0" applyFont="1" applyBorder="1" applyAlignment="1">
      <alignment vertical="center" wrapText="1"/>
    </xf>
    <xf numFmtId="0" fontId="1" fillId="0" borderId="1" xfId="0" applyFont="1" applyBorder="1" applyAlignment="1">
      <alignment horizontal="left" vertical="center" wrapText="1"/>
    </xf>
    <xf numFmtId="0" fontId="7" fillId="0" borderId="1" xfId="0" applyFont="1" applyBorder="1" applyAlignment="1">
      <alignment horizontal="center" vertical="center" wrapText="1"/>
    </xf>
    <xf numFmtId="3" fontId="1" fillId="0" borderId="1" xfId="0" applyNumberFormat="1" applyFont="1" applyBorder="1" applyAlignment="1">
      <alignment horizontal="center" vertical="center" wrapText="1"/>
    </xf>
    <xf numFmtId="0" fontId="18" fillId="0" borderId="0" xfId="0" applyFont="1"/>
    <xf numFmtId="1" fontId="5" fillId="0" borderId="1" xfId="0" applyNumberFormat="1" applyFont="1" applyBorder="1" applyAlignment="1">
      <alignment horizontal="center" vertical="center" wrapText="1"/>
    </xf>
    <xf numFmtId="1" fontId="2" fillId="0" borderId="1" xfId="0" applyNumberFormat="1" applyFont="1" applyBorder="1" applyAlignment="1">
      <alignment horizontal="center" vertical="center" wrapText="1"/>
    </xf>
    <xf numFmtId="1" fontId="1" fillId="0" borderId="1" xfId="0" applyNumberFormat="1" applyFont="1" applyBorder="1" applyAlignment="1">
      <alignment horizontal="center" vertical="center" wrapText="1"/>
    </xf>
    <xf numFmtId="0" fontId="1" fillId="0" borderId="2" xfId="0" applyFont="1" applyBorder="1" applyAlignment="1">
      <alignment horizontal="left" vertical="center" wrapText="1"/>
    </xf>
    <xf numFmtId="0" fontId="1" fillId="0" borderId="2" xfId="0" applyFont="1" applyBorder="1" applyAlignment="1">
      <alignment horizontal="center" vertical="center" wrapText="1"/>
    </xf>
    <xf numFmtId="2" fontId="1" fillId="0" borderId="2" xfId="0" applyNumberFormat="1" applyFont="1" applyBorder="1" applyAlignment="1">
      <alignment horizontal="center" vertical="center" wrapText="1"/>
    </xf>
    <xf numFmtId="0" fontId="7" fillId="2" borderId="7" xfId="0" applyFont="1" applyFill="1" applyBorder="1" applyAlignment="1">
      <alignment horizontal="center" vertical="center"/>
    </xf>
    <xf numFmtId="0" fontId="5" fillId="0" borderId="7" xfId="0" applyFont="1" applyBorder="1" applyAlignment="1">
      <alignment horizontal="center" vertical="center" wrapText="1"/>
    </xf>
    <xf numFmtId="0" fontId="0" fillId="0" borderId="0" xfId="0" applyAlignment="1">
      <alignment horizontal="left" vertical="center"/>
    </xf>
    <xf numFmtId="1" fontId="0" fillId="0" borderId="0" xfId="0" applyNumberFormat="1" applyAlignment="1">
      <alignment horizontal="center"/>
    </xf>
    <xf numFmtId="3" fontId="2" fillId="0" borderId="1" xfId="0" applyNumberFormat="1" applyFont="1" applyBorder="1" applyAlignment="1">
      <alignment horizontal="center" vertical="center"/>
    </xf>
    <xf numFmtId="3" fontId="0" fillId="0" borderId="0" xfId="0" applyNumberFormat="1" applyAlignment="1">
      <alignment horizontal="center"/>
    </xf>
    <xf numFmtId="0" fontId="0" fillId="0" borderId="0" xfId="0" applyFont="1"/>
    <xf numFmtId="3" fontId="20" fillId="0" borderId="0" xfId="0" applyNumberFormat="1" applyFont="1" applyAlignment="1">
      <alignment horizontal="center"/>
    </xf>
    <xf numFmtId="49" fontId="7" fillId="2" borderId="1" xfId="0" applyNumberFormat="1" applyFont="1" applyFill="1" applyBorder="1" applyAlignment="1">
      <alignment horizontal="center" vertical="center"/>
    </xf>
    <xf numFmtId="49" fontId="1" fillId="2" borderId="1" xfId="0" applyNumberFormat="1" applyFont="1" applyFill="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left" wrapText="1"/>
    </xf>
    <xf numFmtId="0" fontId="2" fillId="0" borderId="0" xfId="0" applyFont="1"/>
    <xf numFmtId="3" fontId="0" fillId="0" borderId="0" xfId="0" applyNumberFormat="1"/>
    <xf numFmtId="4" fontId="0" fillId="0" borderId="0" xfId="0" applyNumberFormat="1"/>
    <xf numFmtId="0" fontId="2" fillId="0" borderId="6" xfId="0" applyFont="1" applyBorder="1" applyAlignment="1">
      <alignment horizontal="left" vertical="center" wrapText="1"/>
    </xf>
    <xf numFmtId="0" fontId="2" fillId="0" borderId="6" xfId="0" applyFont="1" applyBorder="1" applyAlignment="1">
      <alignment horizontal="left" vertical="center"/>
    </xf>
    <xf numFmtId="0" fontId="5" fillId="0" borderId="2" xfId="0" applyFont="1" applyBorder="1" applyAlignment="1">
      <alignment horizontal="right" vertical="center"/>
    </xf>
    <xf numFmtId="0" fontId="5" fillId="0" borderId="3" xfId="0" applyFont="1" applyBorder="1" applyAlignment="1">
      <alignment horizontal="right" vertical="center"/>
    </xf>
    <xf numFmtId="0" fontId="5" fillId="0" borderId="4" xfId="0" applyFont="1" applyBorder="1" applyAlignment="1">
      <alignment horizontal="right" vertical="center"/>
    </xf>
    <xf numFmtId="0" fontId="7" fillId="0" borderId="3" xfId="0" applyFont="1" applyBorder="1" applyAlignment="1">
      <alignment horizontal="left" vertical="center" wrapText="1"/>
    </xf>
    <xf numFmtId="0" fontId="13" fillId="0" borderId="0" xfId="0" applyFont="1" applyAlignment="1">
      <alignment horizontal="left" vertical="center" wrapText="1"/>
    </xf>
    <xf numFmtId="0" fontId="6" fillId="0" borderId="0" xfId="0" applyFont="1" applyAlignment="1">
      <alignment horizontal="left" vertical="center" wrapText="1"/>
    </xf>
    <xf numFmtId="0" fontId="10" fillId="0" borderId="0" xfId="0" applyFont="1" applyAlignment="1">
      <alignment horizontal="left" vertical="center" wrapText="1"/>
    </xf>
    <xf numFmtId="0" fontId="9" fillId="0" borderId="0" xfId="0" applyFont="1" applyAlignment="1">
      <alignment horizontal="left" vertical="center" wrapText="1"/>
    </xf>
    <xf numFmtId="0" fontId="14" fillId="0" borderId="6" xfId="0" applyFont="1" applyBorder="1" applyAlignment="1">
      <alignment horizontal="left" vertical="center" wrapText="1"/>
    </xf>
    <xf numFmtId="0" fontId="14" fillId="0" borderId="6" xfId="0" applyFont="1" applyBorder="1" applyAlignment="1">
      <alignment horizontal="left" vertical="center"/>
    </xf>
    <xf numFmtId="0" fontId="1" fillId="0" borderId="5" xfId="0" applyFont="1" applyBorder="1" applyAlignment="1">
      <alignment horizontal="left" vertical="center" wrapText="1"/>
    </xf>
    <xf numFmtId="0" fontId="10" fillId="0" borderId="5" xfId="0" applyFont="1" applyBorder="1" applyAlignment="1">
      <alignment horizontal="left" vertical="center" wrapText="1"/>
    </xf>
    <xf numFmtId="0" fontId="0" fillId="0" borderId="6" xfId="0" applyFont="1" applyBorder="1" applyAlignment="1">
      <alignment horizontal="left" vertical="center"/>
    </xf>
    <xf numFmtId="0" fontId="5" fillId="0" borderId="0" xfId="0" applyFont="1" applyAlignment="1">
      <alignment horizontal="center"/>
    </xf>
    <xf numFmtId="0" fontId="2" fillId="0" borderId="0" xfId="0" applyFont="1" applyAlignment="1">
      <alignment horizontal="center" vertical="center" wrapText="1"/>
    </xf>
    <xf numFmtId="0" fontId="0" fillId="0" borderId="0" xfId="0" applyAlignment="1">
      <alignment horizontal="center"/>
    </xf>
    <xf numFmtId="0" fontId="0" fillId="0" borderId="6" xfId="0" applyBorder="1" applyAlignment="1">
      <alignment horizontal="left" vertical="center"/>
    </xf>
    <xf numFmtId="0" fontId="5" fillId="0" borderId="1" xfId="0" applyFont="1" applyBorder="1" applyAlignment="1">
      <alignment horizontal="left" vertical="center" wrapText="1"/>
    </xf>
    <xf numFmtId="0" fontId="2" fillId="0" borderId="1" xfId="0" applyFont="1" applyBorder="1" applyAlignment="1">
      <alignment horizontal="left" vertical="center" wrapText="1"/>
    </xf>
    <xf numFmtId="0" fontId="5" fillId="0" borderId="1" xfId="0" applyFont="1" applyBorder="1" applyAlignment="1">
      <alignment horizontal="right" vertical="center"/>
    </xf>
    <xf numFmtId="49" fontId="1" fillId="2" borderId="2" xfId="0" applyNumberFormat="1" applyFont="1" applyFill="1" applyBorder="1" applyAlignment="1">
      <alignment horizontal="left" vertical="center"/>
    </xf>
    <xf numFmtId="49" fontId="1" fillId="2" borderId="3" xfId="0" applyNumberFormat="1" applyFont="1" applyFill="1" applyBorder="1" applyAlignment="1">
      <alignment horizontal="left" vertical="center"/>
    </xf>
    <xf numFmtId="49" fontId="1" fillId="2" borderId="4" xfId="0" applyNumberFormat="1" applyFont="1" applyFill="1" applyBorder="1" applyAlignment="1">
      <alignment horizontal="left" vertical="center"/>
    </xf>
    <xf numFmtId="0" fontId="5" fillId="0" borderId="2" xfId="0" applyFont="1" applyBorder="1" applyAlignment="1">
      <alignment horizontal="left" vertical="center"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cellXfs>
  <cellStyles count="3">
    <cellStyle name="Normalny" xfId="0" builtinId="0"/>
    <cellStyle name="Normalny 2" xfId="1" xr:uid="{9695A953-3060-48CB-B18F-F9E1275F1368}"/>
    <cellStyle name="Normalny 2 2" xfId="2" xr:uid="{D38CFA13-07EC-47E0-B767-15C2B700452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93510A-0B3B-4651-B2D2-940C27CC1BC3}">
  <dimension ref="A1:I438"/>
  <sheetViews>
    <sheetView tabSelected="1" topLeftCell="A424" zoomScale="110" zoomScaleNormal="110" workbookViewId="0">
      <selection activeCell="A434" sqref="A434:I434"/>
    </sheetView>
  </sheetViews>
  <sheetFormatPr defaultRowHeight="15" x14ac:dyDescent="0.25"/>
  <cols>
    <col min="1" max="1" width="4.5703125" style="3" bestFit="1" customWidth="1"/>
    <col min="2" max="2" width="51.28515625" customWidth="1"/>
    <col min="3" max="3" width="7" customWidth="1"/>
    <col min="4" max="4" width="21" customWidth="1"/>
    <col min="5" max="5" width="8.7109375" customWidth="1"/>
    <col min="6" max="6" width="9.42578125" style="30" customWidth="1"/>
    <col min="7" max="7" width="11" style="32" bestFit="1" customWidth="1"/>
    <col min="8" max="8" width="5" customWidth="1"/>
    <col min="9" max="9" width="8.140625" customWidth="1"/>
    <col min="11" max="11" width="10.140625" bestFit="1" customWidth="1"/>
  </cols>
  <sheetData>
    <row r="1" spans="1:9" x14ac:dyDescent="0.25">
      <c r="A1" s="57" t="s">
        <v>18</v>
      </c>
      <c r="B1" s="57"/>
      <c r="C1" s="57"/>
      <c r="D1" s="57"/>
      <c r="E1" s="57"/>
      <c r="F1" s="57"/>
      <c r="G1" s="57"/>
      <c r="H1" s="57"/>
      <c r="I1" s="57"/>
    </row>
    <row r="2" spans="1:9" s="7" customFormat="1" x14ac:dyDescent="0.25">
      <c r="A2" s="57"/>
      <c r="B2" s="59"/>
      <c r="C2" s="59"/>
      <c r="D2" s="59"/>
      <c r="E2" s="59"/>
      <c r="F2" s="59"/>
      <c r="G2" s="59"/>
      <c r="H2" s="59"/>
      <c r="I2" s="59"/>
    </row>
    <row r="3" spans="1:9" ht="53.1" customHeight="1" x14ac:dyDescent="0.25">
      <c r="A3" s="58" t="s">
        <v>11</v>
      </c>
      <c r="B3" s="58"/>
      <c r="C3" s="58"/>
      <c r="D3" s="58"/>
      <c r="E3" s="58"/>
      <c r="F3" s="58"/>
      <c r="G3" s="58"/>
      <c r="H3" s="58"/>
      <c r="I3" s="58"/>
    </row>
    <row r="4" spans="1:9" ht="39.950000000000003" customHeight="1" x14ac:dyDescent="0.25">
      <c r="A4" s="58" t="s">
        <v>9</v>
      </c>
      <c r="B4" s="58"/>
      <c r="C4" s="58"/>
      <c r="D4" s="58"/>
      <c r="E4" s="58"/>
      <c r="F4" s="58"/>
      <c r="G4" s="58"/>
      <c r="H4" s="58"/>
      <c r="I4" s="58"/>
    </row>
    <row r="5" spans="1:9" ht="50.1" customHeight="1" x14ac:dyDescent="0.25">
      <c r="A5" s="58" t="s">
        <v>10</v>
      </c>
      <c r="B5" s="58"/>
      <c r="C5" s="58"/>
      <c r="D5" s="58"/>
      <c r="E5" s="58"/>
      <c r="F5" s="58"/>
      <c r="G5" s="58"/>
      <c r="H5" s="58"/>
      <c r="I5" s="58"/>
    </row>
    <row r="7" spans="1:9" x14ac:dyDescent="0.25">
      <c r="A7" s="49" t="s">
        <v>48</v>
      </c>
      <c r="B7" s="49"/>
      <c r="C7" s="49"/>
      <c r="D7" s="49"/>
      <c r="E7" s="49"/>
      <c r="F7" s="49"/>
      <c r="G7" s="49"/>
      <c r="H7" s="49"/>
      <c r="I7" s="49"/>
    </row>
    <row r="8" spans="1:9" x14ac:dyDescent="0.25">
      <c r="A8" s="50" t="s">
        <v>172</v>
      </c>
      <c r="B8" s="51"/>
      <c r="C8" s="51"/>
      <c r="D8" s="51"/>
      <c r="E8" s="51"/>
      <c r="F8" s="51"/>
      <c r="G8" s="51"/>
      <c r="H8" s="51"/>
      <c r="I8" s="51"/>
    </row>
    <row r="9" spans="1:9" s="11" customFormat="1" ht="39.950000000000003" customHeight="1" x14ac:dyDescent="0.25">
      <c r="A9" s="48" t="s">
        <v>31</v>
      </c>
      <c r="B9" s="48"/>
      <c r="C9" s="48"/>
      <c r="D9" s="48"/>
      <c r="E9" s="48"/>
      <c r="F9" s="48"/>
      <c r="G9" s="48"/>
      <c r="H9" s="48"/>
      <c r="I9" s="48"/>
    </row>
    <row r="10" spans="1:9" s="7" customFormat="1" ht="180" customHeight="1" x14ac:dyDescent="0.25">
      <c r="A10" s="54" t="s">
        <v>30</v>
      </c>
      <c r="B10" s="55"/>
      <c r="C10" s="55"/>
      <c r="D10" s="55"/>
      <c r="E10" s="55"/>
      <c r="F10" s="55"/>
      <c r="G10" s="55"/>
      <c r="H10" s="55"/>
      <c r="I10" s="55"/>
    </row>
    <row r="11" spans="1:9" s="7" customFormat="1" ht="20.100000000000001" customHeight="1" x14ac:dyDescent="0.25">
      <c r="A11" s="47" t="s">
        <v>29</v>
      </c>
      <c r="B11" s="47"/>
      <c r="C11" s="47"/>
      <c r="D11" s="47"/>
      <c r="E11" s="47"/>
      <c r="F11" s="47"/>
      <c r="G11" s="47"/>
      <c r="H11" s="47"/>
      <c r="I11" s="47"/>
    </row>
    <row r="12" spans="1:9" ht="24" x14ac:dyDescent="0.25">
      <c r="A12" s="5" t="s">
        <v>0</v>
      </c>
      <c r="B12" s="6" t="s">
        <v>4</v>
      </c>
      <c r="C12" s="6" t="s">
        <v>14</v>
      </c>
      <c r="D12" s="6" t="s">
        <v>8</v>
      </c>
      <c r="E12" s="6" t="s">
        <v>5</v>
      </c>
      <c r="F12" s="21" t="s">
        <v>1</v>
      </c>
      <c r="G12" s="9" t="s">
        <v>2</v>
      </c>
      <c r="H12" s="6" t="s">
        <v>6</v>
      </c>
      <c r="I12" s="6" t="s">
        <v>3</v>
      </c>
    </row>
    <row r="13" spans="1:9" s="7" customFormat="1" x14ac:dyDescent="0.25">
      <c r="A13" s="1" t="s">
        <v>7</v>
      </c>
      <c r="B13" s="8" t="s">
        <v>21</v>
      </c>
      <c r="C13" s="2">
        <v>1</v>
      </c>
      <c r="D13" s="6"/>
      <c r="E13" s="6"/>
      <c r="F13" s="21"/>
      <c r="G13" s="9"/>
      <c r="H13" s="6"/>
      <c r="I13" s="6"/>
    </row>
    <row r="14" spans="1:9" s="7" customFormat="1" x14ac:dyDescent="0.25">
      <c r="A14" s="1" t="s">
        <v>13</v>
      </c>
      <c r="B14" s="8" t="s">
        <v>22</v>
      </c>
      <c r="C14" s="2">
        <v>1</v>
      </c>
      <c r="D14" s="6"/>
      <c r="E14" s="6"/>
      <c r="F14" s="21"/>
      <c r="G14" s="9"/>
      <c r="H14" s="6"/>
      <c r="I14" s="6"/>
    </row>
    <row r="15" spans="1:9" s="7" customFormat="1" x14ac:dyDescent="0.25">
      <c r="A15" s="1" t="s">
        <v>12</v>
      </c>
      <c r="B15" s="8" t="s">
        <v>28</v>
      </c>
      <c r="C15" s="2">
        <v>1</v>
      </c>
      <c r="D15" s="6"/>
      <c r="E15" s="6"/>
      <c r="F15" s="21"/>
      <c r="G15" s="9"/>
      <c r="H15" s="6"/>
      <c r="I15" s="6"/>
    </row>
    <row r="16" spans="1:9" s="7" customFormat="1" x14ac:dyDescent="0.25">
      <c r="A16" s="1" t="s">
        <v>15</v>
      </c>
      <c r="B16" s="8" t="s">
        <v>23</v>
      </c>
      <c r="C16" s="2">
        <v>1</v>
      </c>
      <c r="D16" s="6"/>
      <c r="E16" s="6"/>
      <c r="F16" s="21"/>
      <c r="G16" s="9"/>
      <c r="H16" s="6"/>
      <c r="I16" s="6"/>
    </row>
    <row r="17" spans="1:9" s="7" customFormat="1" x14ac:dyDescent="0.25">
      <c r="A17" s="1" t="s">
        <v>16</v>
      </c>
      <c r="B17" s="8" t="s">
        <v>24</v>
      </c>
      <c r="C17" s="2">
        <v>1</v>
      </c>
      <c r="D17" s="6"/>
      <c r="E17" s="6"/>
      <c r="F17" s="21"/>
      <c r="G17" s="9"/>
      <c r="H17" s="6"/>
      <c r="I17" s="6"/>
    </row>
    <row r="18" spans="1:9" s="7" customFormat="1" x14ac:dyDescent="0.25">
      <c r="A18" s="1" t="s">
        <v>17</v>
      </c>
      <c r="B18" s="8" t="s">
        <v>25</v>
      </c>
      <c r="C18" s="2">
        <v>2</v>
      </c>
      <c r="D18" s="6"/>
      <c r="E18" s="6"/>
      <c r="F18" s="21"/>
      <c r="G18" s="9"/>
      <c r="H18" s="6"/>
      <c r="I18" s="6"/>
    </row>
    <row r="19" spans="1:9" s="7" customFormat="1" x14ac:dyDescent="0.25">
      <c r="A19" s="1" t="s">
        <v>19</v>
      </c>
      <c r="B19" s="8" t="s">
        <v>26</v>
      </c>
      <c r="C19" s="2">
        <v>1</v>
      </c>
      <c r="D19" s="6"/>
      <c r="E19" s="6"/>
      <c r="F19" s="21"/>
      <c r="G19" s="9"/>
      <c r="H19" s="6"/>
      <c r="I19" s="6"/>
    </row>
    <row r="20" spans="1:9" x14ac:dyDescent="0.25">
      <c r="A20" s="1" t="s">
        <v>20</v>
      </c>
      <c r="B20" s="8" t="s">
        <v>27</v>
      </c>
      <c r="C20" s="2">
        <v>1</v>
      </c>
      <c r="D20" s="6"/>
      <c r="E20" s="6"/>
      <c r="F20" s="22"/>
      <c r="G20" s="9"/>
      <c r="H20" s="6"/>
      <c r="I20" s="6"/>
    </row>
    <row r="21" spans="1:9" x14ac:dyDescent="0.25">
      <c r="A21" s="44" t="s">
        <v>37</v>
      </c>
      <c r="B21" s="45"/>
      <c r="C21" s="45"/>
      <c r="D21" s="45"/>
      <c r="E21" s="45"/>
      <c r="F21" s="46"/>
      <c r="G21" s="31"/>
      <c r="H21" s="4"/>
      <c r="I21" s="4"/>
    </row>
    <row r="22" spans="1:9" ht="159.94999999999999" customHeight="1" x14ac:dyDescent="0.25">
      <c r="A22" s="42" t="s">
        <v>32</v>
      </c>
      <c r="B22" s="60"/>
      <c r="C22" s="60"/>
      <c r="D22" s="60"/>
      <c r="E22" s="60"/>
      <c r="F22" s="60"/>
      <c r="G22" s="60"/>
      <c r="H22" s="60"/>
      <c r="I22" s="60"/>
    </row>
    <row r="23" spans="1:9" x14ac:dyDescent="0.25">
      <c r="A23" s="47" t="s">
        <v>33</v>
      </c>
      <c r="B23" s="47"/>
      <c r="C23" s="47"/>
      <c r="D23" s="47"/>
      <c r="E23" s="47"/>
      <c r="F23" s="47"/>
      <c r="G23" s="47"/>
      <c r="H23" s="47"/>
      <c r="I23" s="47"/>
    </row>
    <row r="24" spans="1:9" ht="24" x14ac:dyDescent="0.25">
      <c r="A24" s="5" t="s">
        <v>0</v>
      </c>
      <c r="B24" s="6" t="s">
        <v>4</v>
      </c>
      <c r="C24" s="6" t="s">
        <v>14</v>
      </c>
      <c r="D24" s="6" t="s">
        <v>8</v>
      </c>
      <c r="E24" s="6" t="s">
        <v>5</v>
      </c>
      <c r="F24" s="21" t="s">
        <v>1</v>
      </c>
      <c r="G24" s="9" t="s">
        <v>2</v>
      </c>
      <c r="H24" s="6" t="s">
        <v>6</v>
      </c>
      <c r="I24" s="6" t="s">
        <v>3</v>
      </c>
    </row>
    <row r="25" spans="1:9" x14ac:dyDescent="0.25">
      <c r="A25" s="1" t="s">
        <v>7</v>
      </c>
      <c r="B25" s="8" t="s">
        <v>21</v>
      </c>
      <c r="C25" s="2">
        <v>1</v>
      </c>
      <c r="D25" s="6"/>
      <c r="E25" s="6"/>
      <c r="F25" s="21"/>
      <c r="G25" s="9"/>
      <c r="H25" s="6"/>
      <c r="I25" s="6"/>
    </row>
    <row r="26" spans="1:9" x14ac:dyDescent="0.25">
      <c r="A26" s="1" t="s">
        <v>13</v>
      </c>
      <c r="B26" s="8" t="s">
        <v>34</v>
      </c>
      <c r="C26" s="2">
        <v>1</v>
      </c>
      <c r="D26" s="6"/>
      <c r="E26" s="6"/>
      <c r="F26" s="21"/>
      <c r="G26" s="9"/>
      <c r="H26" s="6"/>
      <c r="I26" s="6"/>
    </row>
    <row r="27" spans="1:9" x14ac:dyDescent="0.25">
      <c r="A27" s="1" t="s">
        <v>12</v>
      </c>
      <c r="B27" s="8" t="s">
        <v>35</v>
      </c>
      <c r="C27" s="2">
        <v>1</v>
      </c>
      <c r="D27" s="6"/>
      <c r="E27" s="6"/>
      <c r="F27" s="21"/>
      <c r="G27" s="9"/>
      <c r="H27" s="6"/>
      <c r="I27" s="6"/>
    </row>
    <row r="28" spans="1:9" x14ac:dyDescent="0.25">
      <c r="A28" s="1" t="s">
        <v>15</v>
      </c>
      <c r="B28" s="8" t="s">
        <v>36</v>
      </c>
      <c r="C28" s="2">
        <v>1</v>
      </c>
      <c r="D28" s="6"/>
      <c r="E28" s="6"/>
      <c r="F28" s="21"/>
      <c r="G28" s="9"/>
      <c r="H28" s="6"/>
      <c r="I28" s="6"/>
    </row>
    <row r="29" spans="1:9" x14ac:dyDescent="0.25">
      <c r="A29" s="1" t="s">
        <v>16</v>
      </c>
      <c r="B29" s="8" t="s">
        <v>25</v>
      </c>
      <c r="C29" s="2">
        <v>3</v>
      </c>
      <c r="D29" s="6"/>
      <c r="E29" s="6"/>
      <c r="F29" s="21"/>
      <c r="G29" s="9"/>
      <c r="H29" s="6"/>
      <c r="I29" s="6"/>
    </row>
    <row r="30" spans="1:9" x14ac:dyDescent="0.25">
      <c r="A30" s="1" t="s">
        <v>17</v>
      </c>
      <c r="B30" s="8" t="s">
        <v>26</v>
      </c>
      <c r="C30" s="2">
        <v>1</v>
      </c>
      <c r="D30" s="6"/>
      <c r="E30" s="6"/>
      <c r="F30" s="21"/>
      <c r="G30" s="9"/>
      <c r="H30" s="6"/>
      <c r="I30" s="6"/>
    </row>
    <row r="31" spans="1:9" x14ac:dyDescent="0.25">
      <c r="A31" s="1" t="s">
        <v>19</v>
      </c>
      <c r="B31" s="8" t="s">
        <v>27</v>
      </c>
      <c r="C31" s="2">
        <v>1</v>
      </c>
      <c r="D31" s="6"/>
      <c r="E31" s="6"/>
      <c r="F31" s="21"/>
      <c r="G31" s="9"/>
      <c r="H31" s="6"/>
      <c r="I31" s="6"/>
    </row>
    <row r="32" spans="1:9" x14ac:dyDescent="0.25">
      <c r="A32" s="44" t="s">
        <v>37</v>
      </c>
      <c r="B32" s="45"/>
      <c r="C32" s="45"/>
      <c r="D32" s="45"/>
      <c r="E32" s="45"/>
      <c r="F32" s="46"/>
      <c r="G32" s="31"/>
      <c r="H32" s="4"/>
      <c r="I32" s="4"/>
    </row>
    <row r="33" spans="1:9" ht="155.1" customHeight="1" x14ac:dyDescent="0.25">
      <c r="A33" s="42" t="s">
        <v>38</v>
      </c>
      <c r="B33" s="43"/>
      <c r="C33" s="43"/>
      <c r="D33" s="43"/>
      <c r="E33" s="43"/>
      <c r="F33" s="43"/>
      <c r="G33" s="43"/>
      <c r="H33" s="43"/>
      <c r="I33" s="43"/>
    </row>
    <row r="34" spans="1:9" x14ac:dyDescent="0.25">
      <c r="A34" s="47" t="s">
        <v>39</v>
      </c>
      <c r="B34" s="47"/>
      <c r="C34" s="47"/>
      <c r="D34" s="47"/>
      <c r="E34" s="47"/>
      <c r="F34" s="47"/>
      <c r="G34" s="47"/>
      <c r="H34" s="47"/>
      <c r="I34" s="47"/>
    </row>
    <row r="35" spans="1:9" ht="24" x14ac:dyDescent="0.25">
      <c r="A35" s="5" t="s">
        <v>0</v>
      </c>
      <c r="B35" s="6" t="s">
        <v>4</v>
      </c>
      <c r="C35" s="6" t="s">
        <v>14</v>
      </c>
      <c r="D35" s="6" t="s">
        <v>8</v>
      </c>
      <c r="E35" s="6" t="s">
        <v>5</v>
      </c>
      <c r="F35" s="21" t="s">
        <v>1</v>
      </c>
      <c r="G35" s="9" t="s">
        <v>2</v>
      </c>
      <c r="H35" s="6" t="s">
        <v>6</v>
      </c>
      <c r="I35" s="6" t="s">
        <v>3</v>
      </c>
    </row>
    <row r="36" spans="1:9" x14ac:dyDescent="0.25">
      <c r="A36" s="1" t="s">
        <v>7</v>
      </c>
      <c r="B36" s="8" t="s">
        <v>21</v>
      </c>
      <c r="C36" s="2">
        <v>1</v>
      </c>
      <c r="D36" s="6"/>
      <c r="E36" s="6"/>
      <c r="F36" s="21"/>
      <c r="G36" s="9"/>
      <c r="H36" s="6"/>
      <c r="I36" s="6"/>
    </row>
    <row r="37" spans="1:9" x14ac:dyDescent="0.25">
      <c r="A37" s="1" t="s">
        <v>13</v>
      </c>
      <c r="B37" s="8" t="s">
        <v>40</v>
      </c>
      <c r="C37" s="2">
        <v>1</v>
      </c>
      <c r="D37" s="6"/>
      <c r="E37" s="6"/>
      <c r="F37" s="21"/>
      <c r="G37" s="9"/>
      <c r="H37" s="6"/>
      <c r="I37" s="6"/>
    </row>
    <row r="38" spans="1:9" x14ac:dyDescent="0.25">
      <c r="A38" s="1" t="s">
        <v>12</v>
      </c>
      <c r="B38" s="8" t="s">
        <v>41</v>
      </c>
      <c r="C38" s="2">
        <v>1</v>
      </c>
      <c r="D38" s="6"/>
      <c r="E38" s="6"/>
      <c r="F38" s="21"/>
      <c r="G38" s="9"/>
      <c r="H38" s="6"/>
      <c r="I38" s="6"/>
    </row>
    <row r="39" spans="1:9" x14ac:dyDescent="0.25">
      <c r="A39" s="1" t="s">
        <v>15</v>
      </c>
      <c r="B39" s="8" t="s">
        <v>36</v>
      </c>
      <c r="C39" s="2">
        <v>1</v>
      </c>
      <c r="D39" s="6"/>
      <c r="E39" s="6"/>
      <c r="F39" s="21"/>
      <c r="G39" s="9"/>
      <c r="H39" s="6"/>
      <c r="I39" s="6"/>
    </row>
    <row r="40" spans="1:9" x14ac:dyDescent="0.25">
      <c r="A40" s="1" t="s">
        <v>16</v>
      </c>
      <c r="B40" s="8" t="s">
        <v>25</v>
      </c>
      <c r="C40" s="2">
        <v>3</v>
      </c>
      <c r="D40" s="6"/>
      <c r="E40" s="6"/>
      <c r="F40" s="21"/>
      <c r="G40" s="9"/>
      <c r="H40" s="6"/>
      <c r="I40" s="6"/>
    </row>
    <row r="41" spans="1:9" x14ac:dyDescent="0.25">
      <c r="A41" s="1" t="s">
        <v>17</v>
      </c>
      <c r="B41" s="8" t="s">
        <v>26</v>
      </c>
      <c r="C41" s="2">
        <v>1</v>
      </c>
      <c r="D41" s="6"/>
      <c r="E41" s="6"/>
      <c r="F41" s="21"/>
      <c r="G41" s="9"/>
      <c r="H41" s="6"/>
      <c r="I41" s="6"/>
    </row>
    <row r="42" spans="1:9" x14ac:dyDescent="0.25">
      <c r="A42" s="1" t="s">
        <v>19</v>
      </c>
      <c r="B42" s="8" t="s">
        <v>27</v>
      </c>
      <c r="C42" s="2">
        <v>1</v>
      </c>
      <c r="D42" s="6"/>
      <c r="E42" s="6"/>
      <c r="F42" s="21"/>
      <c r="G42" s="9"/>
      <c r="H42" s="6"/>
      <c r="I42" s="6"/>
    </row>
    <row r="43" spans="1:9" x14ac:dyDescent="0.25">
      <c r="A43" s="44" t="s">
        <v>37</v>
      </c>
      <c r="B43" s="45"/>
      <c r="C43" s="45"/>
      <c r="D43" s="45"/>
      <c r="E43" s="45"/>
      <c r="F43" s="46"/>
      <c r="G43" s="31"/>
      <c r="H43" s="4"/>
      <c r="I43" s="4"/>
    </row>
    <row r="45" spans="1:9" x14ac:dyDescent="0.25">
      <c r="A45" s="47" t="s">
        <v>42</v>
      </c>
      <c r="B45" s="47"/>
      <c r="C45" s="47"/>
      <c r="D45" s="47"/>
      <c r="E45" s="47"/>
      <c r="F45" s="47"/>
      <c r="G45" s="47"/>
      <c r="H45" s="47"/>
      <c r="I45" s="47"/>
    </row>
    <row r="46" spans="1:9" ht="24" x14ac:dyDescent="0.25">
      <c r="A46" s="5" t="s">
        <v>0</v>
      </c>
      <c r="B46" s="6" t="s">
        <v>4</v>
      </c>
      <c r="C46" s="6" t="s">
        <v>46</v>
      </c>
      <c r="D46" s="6" t="s">
        <v>8</v>
      </c>
      <c r="E46" s="6" t="s">
        <v>5</v>
      </c>
      <c r="F46" s="21" t="s">
        <v>1</v>
      </c>
      <c r="G46" s="9" t="s">
        <v>2</v>
      </c>
      <c r="H46" s="6" t="s">
        <v>6</v>
      </c>
      <c r="I46" s="6" t="s">
        <v>3</v>
      </c>
    </row>
    <row r="47" spans="1:9" ht="15" customHeight="1" x14ac:dyDescent="0.25">
      <c r="A47" s="1" t="s">
        <v>7</v>
      </c>
      <c r="B47" s="8" t="s">
        <v>43</v>
      </c>
      <c r="C47" s="2">
        <v>200</v>
      </c>
      <c r="D47" s="6"/>
      <c r="E47" s="6"/>
      <c r="F47" s="21"/>
      <c r="G47" s="9"/>
      <c r="H47" s="6"/>
      <c r="I47" s="6"/>
    </row>
    <row r="48" spans="1:9" ht="15" customHeight="1" x14ac:dyDescent="0.25">
      <c r="A48" s="1" t="s">
        <v>13</v>
      </c>
      <c r="B48" s="8" t="s">
        <v>44</v>
      </c>
      <c r="C48" s="2">
        <v>120</v>
      </c>
      <c r="D48" s="6"/>
      <c r="E48" s="6"/>
      <c r="F48" s="21"/>
      <c r="G48" s="9"/>
      <c r="H48" s="6"/>
      <c r="I48" s="6"/>
    </row>
    <row r="49" spans="1:9" ht="15" customHeight="1" x14ac:dyDescent="0.25">
      <c r="A49" s="1" t="s">
        <v>12</v>
      </c>
      <c r="B49" s="8" t="s">
        <v>45</v>
      </c>
      <c r="C49" s="2">
        <v>120</v>
      </c>
      <c r="D49" s="6"/>
      <c r="E49" s="6"/>
      <c r="F49" s="21"/>
      <c r="G49" s="9"/>
      <c r="H49" s="6"/>
      <c r="I49" s="6"/>
    </row>
    <row r="50" spans="1:9" x14ac:dyDescent="0.25">
      <c r="A50" s="44" t="s">
        <v>47</v>
      </c>
      <c r="B50" s="45"/>
      <c r="C50" s="45"/>
      <c r="D50" s="45"/>
      <c r="E50" s="45"/>
      <c r="F50" s="46"/>
      <c r="G50" s="31"/>
      <c r="H50" s="4"/>
      <c r="I50" s="4"/>
    </row>
    <row r="52" spans="1:9" x14ac:dyDescent="0.25">
      <c r="A52" s="49" t="s">
        <v>49</v>
      </c>
      <c r="B52" s="49"/>
      <c r="C52" s="49"/>
      <c r="D52" s="49"/>
      <c r="E52" s="49"/>
      <c r="F52" s="49"/>
      <c r="G52" s="49"/>
      <c r="H52" s="49"/>
      <c r="I52" s="49"/>
    </row>
    <row r="53" spans="1:9" x14ac:dyDescent="0.25">
      <c r="A53" s="50" t="s">
        <v>172</v>
      </c>
      <c r="B53" s="51"/>
      <c r="C53" s="51"/>
      <c r="D53" s="51"/>
      <c r="E53" s="51"/>
      <c r="F53" s="51"/>
      <c r="G53" s="51"/>
      <c r="H53" s="51"/>
      <c r="I53" s="51"/>
    </row>
    <row r="54" spans="1:9" x14ac:dyDescent="0.25">
      <c r="A54" s="48" t="s">
        <v>50</v>
      </c>
      <c r="B54" s="48"/>
      <c r="C54" s="48"/>
      <c r="D54" s="48"/>
      <c r="E54" s="48"/>
      <c r="F54" s="48"/>
      <c r="G54" s="48"/>
      <c r="H54" s="48"/>
      <c r="I54" s="48"/>
    </row>
    <row r="55" spans="1:9" s="7" customFormat="1" ht="114.95" customHeight="1" x14ac:dyDescent="0.25">
      <c r="A55" s="42" t="s">
        <v>51</v>
      </c>
      <c r="B55" s="43"/>
      <c r="C55" s="43"/>
      <c r="D55" s="43"/>
      <c r="E55" s="43"/>
      <c r="F55" s="43"/>
      <c r="G55" s="43"/>
      <c r="H55" s="43"/>
      <c r="I55" s="43"/>
    </row>
    <row r="56" spans="1:9" s="7" customFormat="1" x14ac:dyDescent="0.25">
      <c r="A56" s="47" t="s">
        <v>29</v>
      </c>
      <c r="B56" s="47"/>
      <c r="C56" s="47"/>
      <c r="D56" s="47"/>
      <c r="E56" s="47"/>
      <c r="F56" s="47"/>
      <c r="G56" s="47"/>
      <c r="H56" s="47"/>
      <c r="I56" s="47"/>
    </row>
    <row r="57" spans="1:9" s="7" customFormat="1" ht="24" x14ac:dyDescent="0.25">
      <c r="A57" s="5" t="s">
        <v>0</v>
      </c>
      <c r="B57" s="6" t="s">
        <v>4</v>
      </c>
      <c r="C57" s="6" t="s">
        <v>14</v>
      </c>
      <c r="D57" s="6" t="s">
        <v>8</v>
      </c>
      <c r="E57" s="6" t="s">
        <v>5</v>
      </c>
      <c r="F57" s="21" t="s">
        <v>1</v>
      </c>
      <c r="G57" s="9" t="s">
        <v>2</v>
      </c>
      <c r="H57" s="6" t="s">
        <v>6</v>
      </c>
      <c r="I57" s="6" t="s">
        <v>3</v>
      </c>
    </row>
    <row r="58" spans="1:9" s="7" customFormat="1" x14ac:dyDescent="0.25">
      <c r="A58" s="1" t="s">
        <v>7</v>
      </c>
      <c r="B58" s="8" t="s">
        <v>52</v>
      </c>
      <c r="C58" s="2">
        <v>1</v>
      </c>
      <c r="D58" s="6"/>
      <c r="E58" s="6"/>
      <c r="F58" s="21"/>
      <c r="G58" s="9"/>
      <c r="H58" s="6"/>
      <c r="I58" s="6"/>
    </row>
    <row r="59" spans="1:9" s="7" customFormat="1" x14ac:dyDescent="0.25">
      <c r="A59" s="1" t="s">
        <v>13</v>
      </c>
      <c r="B59" s="8" t="s">
        <v>53</v>
      </c>
      <c r="C59" s="2">
        <v>1</v>
      </c>
      <c r="D59" s="6"/>
      <c r="E59" s="6"/>
      <c r="F59" s="21"/>
      <c r="G59" s="9"/>
      <c r="H59" s="6"/>
      <c r="I59" s="6"/>
    </row>
    <row r="60" spans="1:9" s="7" customFormat="1" x14ac:dyDescent="0.25">
      <c r="A60" s="1" t="s">
        <v>12</v>
      </c>
      <c r="B60" s="8" t="s">
        <v>54</v>
      </c>
      <c r="C60" s="2">
        <v>1</v>
      </c>
      <c r="D60" s="6"/>
      <c r="E60" s="6"/>
      <c r="F60" s="21"/>
      <c r="G60" s="9"/>
      <c r="H60" s="6"/>
      <c r="I60" s="6"/>
    </row>
    <row r="61" spans="1:9" s="7" customFormat="1" x14ac:dyDescent="0.25">
      <c r="A61" s="1" t="s">
        <v>15</v>
      </c>
      <c r="B61" s="8" t="s">
        <v>27</v>
      </c>
      <c r="C61" s="2">
        <v>1</v>
      </c>
      <c r="D61" s="6"/>
      <c r="E61" s="6"/>
      <c r="F61" s="21"/>
      <c r="G61" s="9"/>
      <c r="H61" s="6"/>
      <c r="I61" s="6"/>
    </row>
    <row r="62" spans="1:9" s="7" customFormat="1" x14ac:dyDescent="0.25">
      <c r="A62" s="1" t="s">
        <v>16</v>
      </c>
      <c r="B62" s="8" t="s">
        <v>55</v>
      </c>
      <c r="C62" s="2">
        <v>2</v>
      </c>
      <c r="D62" s="6"/>
      <c r="E62" s="6"/>
      <c r="F62" s="21"/>
      <c r="G62" s="9"/>
      <c r="H62" s="6"/>
      <c r="I62" s="6"/>
    </row>
    <row r="63" spans="1:9" s="7" customFormat="1" x14ac:dyDescent="0.25">
      <c r="A63" s="1" t="s">
        <v>17</v>
      </c>
      <c r="B63" s="8" t="s">
        <v>56</v>
      </c>
      <c r="C63" s="2">
        <v>1</v>
      </c>
      <c r="D63" s="6"/>
      <c r="E63" s="6"/>
      <c r="F63" s="21"/>
      <c r="G63" s="9"/>
      <c r="H63" s="6"/>
      <c r="I63" s="6"/>
    </row>
    <row r="64" spans="1:9" s="7" customFormat="1" x14ac:dyDescent="0.25">
      <c r="A64" s="1" t="s">
        <v>19</v>
      </c>
      <c r="B64" s="8" t="s">
        <v>57</v>
      </c>
      <c r="C64" s="2">
        <v>1</v>
      </c>
      <c r="D64" s="6"/>
      <c r="E64" s="6"/>
      <c r="F64" s="21"/>
      <c r="G64" s="9"/>
      <c r="H64" s="6"/>
      <c r="I64" s="6"/>
    </row>
    <row r="65" spans="1:9" s="7" customFormat="1" x14ac:dyDescent="0.25">
      <c r="A65" s="44" t="s">
        <v>37</v>
      </c>
      <c r="B65" s="45"/>
      <c r="C65" s="45"/>
      <c r="D65" s="45"/>
      <c r="E65" s="45"/>
      <c r="F65" s="46"/>
      <c r="G65" s="31"/>
      <c r="H65" s="4"/>
      <c r="I65" s="4"/>
    </row>
    <row r="66" spans="1:9" s="7" customFormat="1" x14ac:dyDescent="0.25">
      <c r="A66" s="3"/>
      <c r="F66" s="30"/>
      <c r="G66" s="32"/>
    </row>
    <row r="67" spans="1:9" s="7" customFormat="1" x14ac:dyDescent="0.25">
      <c r="A67" s="47" t="s">
        <v>58</v>
      </c>
      <c r="B67" s="47"/>
      <c r="C67" s="47"/>
      <c r="D67" s="47"/>
      <c r="E67" s="47"/>
      <c r="F67" s="47"/>
      <c r="G67" s="47"/>
      <c r="H67" s="47"/>
      <c r="I67" s="47"/>
    </row>
    <row r="68" spans="1:9" s="7" customFormat="1" ht="24" x14ac:dyDescent="0.25">
      <c r="A68" s="5" t="s">
        <v>0</v>
      </c>
      <c r="B68" s="6" t="s">
        <v>4</v>
      </c>
      <c r="C68" s="6" t="s">
        <v>46</v>
      </c>
      <c r="D68" s="6" t="s">
        <v>8</v>
      </c>
      <c r="E68" s="6" t="s">
        <v>5</v>
      </c>
      <c r="F68" s="21" t="s">
        <v>1</v>
      </c>
      <c r="G68" s="9" t="s">
        <v>2</v>
      </c>
      <c r="H68" s="6" t="s">
        <v>6</v>
      </c>
      <c r="I68" s="6" t="s">
        <v>3</v>
      </c>
    </row>
    <row r="69" spans="1:9" s="7" customFormat="1" ht="15" customHeight="1" x14ac:dyDescent="0.25">
      <c r="A69" s="1" t="s">
        <v>7</v>
      </c>
      <c r="B69" s="8" t="s">
        <v>59</v>
      </c>
      <c r="C69" s="2">
        <v>60</v>
      </c>
      <c r="D69" s="6"/>
      <c r="E69" s="6"/>
      <c r="F69" s="21"/>
      <c r="G69" s="9"/>
      <c r="H69" s="6"/>
      <c r="I69" s="6"/>
    </row>
    <row r="70" spans="1:9" s="7" customFormat="1" x14ac:dyDescent="0.25">
      <c r="A70" s="44" t="s">
        <v>47</v>
      </c>
      <c r="B70" s="45"/>
      <c r="C70" s="45"/>
      <c r="D70" s="45"/>
      <c r="E70" s="45"/>
      <c r="F70" s="46"/>
      <c r="G70" s="31"/>
      <c r="H70" s="4"/>
      <c r="I70" s="4"/>
    </row>
    <row r="72" spans="1:9" x14ac:dyDescent="0.25">
      <c r="A72" s="49" t="s">
        <v>61</v>
      </c>
      <c r="B72" s="49"/>
      <c r="C72" s="49"/>
      <c r="D72" s="49"/>
      <c r="E72" s="49"/>
      <c r="F72" s="49"/>
      <c r="G72" s="49"/>
      <c r="H72" s="49"/>
      <c r="I72" s="49"/>
    </row>
    <row r="73" spans="1:9" x14ac:dyDescent="0.25">
      <c r="A73" s="50" t="s">
        <v>172</v>
      </c>
      <c r="B73" s="51"/>
      <c r="C73" s="51"/>
      <c r="D73" s="51"/>
      <c r="E73" s="51"/>
      <c r="F73" s="51"/>
      <c r="G73" s="51"/>
      <c r="H73" s="51"/>
      <c r="I73" s="51"/>
    </row>
    <row r="74" spans="1:9" ht="39.950000000000003" customHeight="1" x14ac:dyDescent="0.25">
      <c r="A74" s="48" t="s">
        <v>60</v>
      </c>
      <c r="B74" s="48"/>
      <c r="C74" s="48"/>
      <c r="D74" s="48"/>
      <c r="E74" s="48"/>
      <c r="F74" s="48"/>
      <c r="G74" s="48"/>
      <c r="H74" s="48"/>
      <c r="I74" s="48"/>
    </row>
    <row r="75" spans="1:9" ht="129.94999999999999" customHeight="1" x14ac:dyDescent="0.25">
      <c r="A75" s="42" t="s">
        <v>62</v>
      </c>
      <c r="B75" s="43"/>
      <c r="C75" s="43"/>
      <c r="D75" s="43"/>
      <c r="E75" s="43"/>
      <c r="F75" s="43"/>
      <c r="G75" s="43"/>
      <c r="H75" s="43"/>
      <c r="I75" s="43"/>
    </row>
    <row r="76" spans="1:9" x14ac:dyDescent="0.25">
      <c r="A76" s="47" t="s">
        <v>29</v>
      </c>
      <c r="B76" s="47"/>
      <c r="C76" s="47"/>
      <c r="D76" s="47"/>
      <c r="E76" s="47"/>
      <c r="F76" s="47"/>
      <c r="G76" s="47"/>
      <c r="H76" s="47"/>
      <c r="I76" s="47"/>
    </row>
    <row r="77" spans="1:9" ht="24" x14ac:dyDescent="0.25">
      <c r="A77" s="5" t="s">
        <v>0</v>
      </c>
      <c r="B77" s="6" t="s">
        <v>4</v>
      </c>
      <c r="C77" s="6" t="s">
        <v>14</v>
      </c>
      <c r="D77" s="6" t="s">
        <v>8</v>
      </c>
      <c r="E77" s="6" t="s">
        <v>5</v>
      </c>
      <c r="F77" s="21" t="s">
        <v>1</v>
      </c>
      <c r="G77" s="9" t="s">
        <v>2</v>
      </c>
      <c r="H77" s="6" t="s">
        <v>6</v>
      </c>
      <c r="I77" s="6" t="s">
        <v>3</v>
      </c>
    </row>
    <row r="78" spans="1:9" x14ac:dyDescent="0.25">
      <c r="A78" s="1" t="s">
        <v>7</v>
      </c>
      <c r="B78" s="8" t="s">
        <v>21</v>
      </c>
      <c r="C78" s="2">
        <v>1</v>
      </c>
      <c r="D78" s="6"/>
      <c r="E78" s="6"/>
      <c r="F78" s="21"/>
      <c r="G78" s="9"/>
      <c r="H78" s="6"/>
      <c r="I78" s="6"/>
    </row>
    <row r="79" spans="1:9" x14ac:dyDescent="0.25">
      <c r="A79" s="1" t="s">
        <v>13</v>
      </c>
      <c r="B79" s="8" t="s">
        <v>34</v>
      </c>
      <c r="C79" s="2">
        <v>1</v>
      </c>
      <c r="D79" s="6"/>
      <c r="E79" s="6"/>
      <c r="F79" s="21"/>
      <c r="G79" s="9"/>
      <c r="H79" s="6"/>
      <c r="I79" s="6"/>
    </row>
    <row r="80" spans="1:9" x14ac:dyDescent="0.25">
      <c r="A80" s="1" t="s">
        <v>12</v>
      </c>
      <c r="B80" s="8" t="s">
        <v>35</v>
      </c>
      <c r="C80" s="2">
        <v>1</v>
      </c>
      <c r="D80" s="6"/>
      <c r="E80" s="6"/>
      <c r="F80" s="21"/>
      <c r="G80" s="9"/>
      <c r="H80" s="6"/>
      <c r="I80" s="6"/>
    </row>
    <row r="81" spans="1:9" x14ac:dyDescent="0.25">
      <c r="A81" s="1" t="s">
        <v>15</v>
      </c>
      <c r="B81" s="8" t="s">
        <v>64</v>
      </c>
      <c r="C81" s="2">
        <v>1</v>
      </c>
      <c r="D81" s="6"/>
      <c r="E81" s="6"/>
      <c r="F81" s="21"/>
      <c r="G81" s="9"/>
      <c r="H81" s="6"/>
      <c r="I81" s="6"/>
    </row>
    <row r="82" spans="1:9" x14ac:dyDescent="0.25">
      <c r="A82" s="1" t="s">
        <v>16</v>
      </c>
      <c r="B82" s="8" t="s">
        <v>65</v>
      </c>
      <c r="C82" s="2">
        <v>1</v>
      </c>
      <c r="D82" s="6"/>
      <c r="E82" s="6"/>
      <c r="F82" s="21"/>
      <c r="G82" s="9"/>
      <c r="H82" s="6"/>
      <c r="I82" s="6"/>
    </row>
    <row r="83" spans="1:9" x14ac:dyDescent="0.25">
      <c r="A83" s="44" t="s">
        <v>37</v>
      </c>
      <c r="B83" s="45"/>
      <c r="C83" s="45"/>
      <c r="D83" s="45"/>
      <c r="E83" s="45"/>
      <c r="F83" s="46"/>
      <c r="G83" s="31"/>
      <c r="H83" s="4"/>
      <c r="I83" s="4"/>
    </row>
    <row r="84" spans="1:9" x14ac:dyDescent="0.25">
      <c r="B84" s="7"/>
      <c r="C84" s="7"/>
      <c r="D84" s="7"/>
      <c r="E84" s="7"/>
      <c r="H84" s="7"/>
      <c r="I84" s="7"/>
    </row>
    <row r="85" spans="1:9" x14ac:dyDescent="0.25">
      <c r="A85" s="47" t="s">
        <v>63</v>
      </c>
      <c r="B85" s="47"/>
      <c r="C85" s="47"/>
      <c r="D85" s="47"/>
      <c r="E85" s="47"/>
      <c r="F85" s="47"/>
      <c r="G85" s="47"/>
      <c r="H85" s="47"/>
      <c r="I85" s="47"/>
    </row>
    <row r="86" spans="1:9" ht="24" x14ac:dyDescent="0.25">
      <c r="A86" s="5" t="s">
        <v>0</v>
      </c>
      <c r="B86" s="6" t="s">
        <v>4</v>
      </c>
      <c r="C86" s="6" t="s">
        <v>46</v>
      </c>
      <c r="D86" s="6" t="s">
        <v>8</v>
      </c>
      <c r="E86" s="6" t="s">
        <v>5</v>
      </c>
      <c r="F86" s="21" t="s">
        <v>1</v>
      </c>
      <c r="G86" s="9" t="s">
        <v>2</v>
      </c>
      <c r="H86" s="6" t="s">
        <v>6</v>
      </c>
      <c r="I86" s="6" t="s">
        <v>3</v>
      </c>
    </row>
    <row r="87" spans="1:9" x14ac:dyDescent="0.25">
      <c r="A87" s="1" t="s">
        <v>7</v>
      </c>
      <c r="B87" s="8" t="s">
        <v>66</v>
      </c>
      <c r="C87" s="2">
        <v>120</v>
      </c>
      <c r="D87" s="6"/>
      <c r="E87" s="6"/>
      <c r="F87" s="21"/>
      <c r="G87" s="9"/>
      <c r="H87" s="6"/>
      <c r="I87" s="6"/>
    </row>
    <row r="88" spans="1:9" x14ac:dyDescent="0.25">
      <c r="A88" s="44" t="s">
        <v>47</v>
      </c>
      <c r="B88" s="45"/>
      <c r="C88" s="45"/>
      <c r="D88" s="45"/>
      <c r="E88" s="45"/>
      <c r="F88" s="46"/>
      <c r="G88" s="31"/>
      <c r="H88" s="4"/>
      <c r="I88" s="4"/>
    </row>
    <row r="90" spans="1:9" ht="15" customHeight="1" x14ac:dyDescent="0.25">
      <c r="A90" s="49" t="s">
        <v>67</v>
      </c>
      <c r="B90" s="49"/>
      <c r="C90" s="49"/>
      <c r="D90" s="49"/>
      <c r="E90" s="49"/>
      <c r="F90" s="49"/>
      <c r="G90" s="49"/>
      <c r="H90" s="49"/>
      <c r="I90" s="49"/>
    </row>
    <row r="91" spans="1:9" x14ac:dyDescent="0.25">
      <c r="A91" s="50" t="s">
        <v>172</v>
      </c>
      <c r="B91" s="51"/>
      <c r="C91" s="51"/>
      <c r="D91" s="51"/>
      <c r="E91" s="51"/>
      <c r="F91" s="51"/>
      <c r="G91" s="51"/>
      <c r="H91" s="51"/>
      <c r="I91" s="51"/>
    </row>
    <row r="92" spans="1:9" x14ac:dyDescent="0.25">
      <c r="A92" s="48" t="s">
        <v>68</v>
      </c>
      <c r="B92" s="48"/>
      <c r="C92" s="48"/>
      <c r="D92" s="48"/>
      <c r="E92" s="48"/>
      <c r="F92" s="48"/>
      <c r="G92" s="48"/>
      <c r="H92" s="48"/>
      <c r="I92" s="48"/>
    </row>
    <row r="93" spans="1:9" ht="320.10000000000002" customHeight="1" x14ac:dyDescent="0.25">
      <c r="A93" s="42" t="s">
        <v>69</v>
      </c>
      <c r="B93" s="43"/>
      <c r="C93" s="43"/>
      <c r="D93" s="43"/>
      <c r="E93" s="43"/>
      <c r="F93" s="43"/>
      <c r="G93" s="43"/>
      <c r="H93" s="43"/>
      <c r="I93" s="43"/>
    </row>
    <row r="94" spans="1:9" x14ac:dyDescent="0.25">
      <c r="A94" s="47" t="s">
        <v>29</v>
      </c>
      <c r="B94" s="47"/>
      <c r="C94" s="47"/>
      <c r="D94" s="47"/>
      <c r="E94" s="47"/>
      <c r="F94" s="47"/>
      <c r="G94" s="47"/>
      <c r="H94" s="47"/>
      <c r="I94" s="47"/>
    </row>
    <row r="95" spans="1:9" ht="24" x14ac:dyDescent="0.25">
      <c r="A95" s="5" t="s">
        <v>0</v>
      </c>
      <c r="B95" s="6" t="s">
        <v>4</v>
      </c>
      <c r="C95" s="6" t="s">
        <v>14</v>
      </c>
      <c r="D95" s="6" t="s">
        <v>8</v>
      </c>
      <c r="E95" s="6" t="s">
        <v>5</v>
      </c>
      <c r="F95" s="21" t="s">
        <v>1</v>
      </c>
      <c r="G95" s="9" t="s">
        <v>2</v>
      </c>
      <c r="H95" s="6" t="s">
        <v>6</v>
      </c>
      <c r="I95" s="6" t="s">
        <v>3</v>
      </c>
    </row>
    <row r="96" spans="1:9" ht="15" customHeight="1" x14ac:dyDescent="0.25">
      <c r="A96" s="1" t="s">
        <v>7</v>
      </c>
      <c r="B96" s="8" t="s">
        <v>78</v>
      </c>
      <c r="C96" s="2">
        <v>1</v>
      </c>
      <c r="D96" s="6"/>
      <c r="E96" s="6"/>
      <c r="F96" s="21"/>
      <c r="G96" s="9"/>
      <c r="H96" s="6"/>
      <c r="I96" s="6"/>
    </row>
    <row r="97" spans="1:9" x14ac:dyDescent="0.25">
      <c r="A97" s="1" t="s">
        <v>13</v>
      </c>
      <c r="B97" s="8" t="s">
        <v>79</v>
      </c>
      <c r="C97" s="2">
        <v>1</v>
      </c>
      <c r="D97" s="6"/>
      <c r="E97" s="6"/>
      <c r="F97" s="21"/>
      <c r="G97" s="9"/>
      <c r="H97" s="6"/>
      <c r="I97" s="6"/>
    </row>
    <row r="98" spans="1:9" x14ac:dyDescent="0.25">
      <c r="A98" s="1" t="s">
        <v>12</v>
      </c>
      <c r="B98" s="8" t="s">
        <v>34</v>
      </c>
      <c r="C98" s="2">
        <v>1</v>
      </c>
      <c r="D98" s="6"/>
      <c r="E98" s="6"/>
      <c r="F98" s="21"/>
      <c r="G98" s="9"/>
      <c r="H98" s="6"/>
      <c r="I98" s="6"/>
    </row>
    <row r="99" spans="1:9" x14ac:dyDescent="0.25">
      <c r="A99" s="1" t="s">
        <v>15</v>
      </c>
      <c r="B99" s="8" t="s">
        <v>35</v>
      </c>
      <c r="C99" s="2">
        <v>1</v>
      </c>
      <c r="D99" s="6"/>
      <c r="E99" s="6"/>
      <c r="F99" s="21"/>
      <c r="G99" s="9"/>
      <c r="H99" s="6"/>
      <c r="I99" s="6"/>
    </row>
    <row r="100" spans="1:9" s="7" customFormat="1" x14ac:dyDescent="0.25">
      <c r="A100" s="1" t="s">
        <v>16</v>
      </c>
      <c r="B100" s="8" t="s">
        <v>80</v>
      </c>
      <c r="C100" s="2">
        <v>1</v>
      </c>
      <c r="D100" s="6"/>
      <c r="E100" s="6"/>
      <c r="F100" s="21"/>
      <c r="G100" s="9"/>
      <c r="H100" s="6"/>
      <c r="I100" s="6"/>
    </row>
    <row r="101" spans="1:9" s="7" customFormat="1" x14ac:dyDescent="0.25">
      <c r="A101" s="1" t="s">
        <v>17</v>
      </c>
      <c r="B101" s="8" t="s">
        <v>36</v>
      </c>
      <c r="C101" s="2">
        <v>1</v>
      </c>
      <c r="D101" s="6"/>
      <c r="E101" s="6"/>
      <c r="F101" s="21"/>
      <c r="G101" s="9"/>
      <c r="H101" s="6"/>
      <c r="I101" s="6"/>
    </row>
    <row r="102" spans="1:9" s="7" customFormat="1" x14ac:dyDescent="0.25">
      <c r="A102" s="1" t="s">
        <v>19</v>
      </c>
      <c r="B102" s="8" t="s">
        <v>25</v>
      </c>
      <c r="C102" s="2">
        <v>1</v>
      </c>
      <c r="D102" s="6"/>
      <c r="E102" s="6"/>
      <c r="F102" s="21"/>
      <c r="G102" s="9"/>
      <c r="H102" s="6"/>
      <c r="I102" s="6"/>
    </row>
    <row r="103" spans="1:9" s="7" customFormat="1" x14ac:dyDescent="0.25">
      <c r="A103" s="1" t="s">
        <v>20</v>
      </c>
      <c r="B103" s="8" t="s">
        <v>81</v>
      </c>
      <c r="C103" s="2">
        <v>1</v>
      </c>
      <c r="D103" s="6"/>
      <c r="E103" s="6"/>
      <c r="F103" s="21"/>
      <c r="G103" s="9"/>
      <c r="H103" s="6"/>
      <c r="I103" s="6"/>
    </row>
    <row r="104" spans="1:9" s="7" customFormat="1" x14ac:dyDescent="0.25">
      <c r="A104" s="1" t="s">
        <v>70</v>
      </c>
      <c r="B104" s="8" t="s">
        <v>82</v>
      </c>
      <c r="C104" s="2">
        <v>1</v>
      </c>
      <c r="D104" s="6"/>
      <c r="E104" s="6"/>
      <c r="F104" s="21"/>
      <c r="G104" s="9"/>
      <c r="H104" s="6"/>
      <c r="I104" s="6"/>
    </row>
    <row r="105" spans="1:9" s="7" customFormat="1" x14ac:dyDescent="0.25">
      <c r="A105" s="1" t="s">
        <v>71</v>
      </c>
      <c r="B105" s="8" t="s">
        <v>83</v>
      </c>
      <c r="C105" s="2">
        <v>1</v>
      </c>
      <c r="D105" s="6"/>
      <c r="E105" s="6"/>
      <c r="F105" s="21"/>
      <c r="G105" s="9"/>
      <c r="H105" s="6"/>
      <c r="I105" s="6"/>
    </row>
    <row r="106" spans="1:9" s="7" customFormat="1" x14ac:dyDescent="0.25">
      <c r="A106" s="1" t="s">
        <v>72</v>
      </c>
      <c r="B106" s="8" t="s">
        <v>84</v>
      </c>
      <c r="C106" s="2">
        <v>1</v>
      </c>
      <c r="D106" s="6"/>
      <c r="E106" s="6"/>
      <c r="F106" s="21"/>
      <c r="G106" s="9"/>
      <c r="H106" s="6"/>
      <c r="I106" s="6"/>
    </row>
    <row r="107" spans="1:9" s="7" customFormat="1" x14ac:dyDescent="0.25">
      <c r="A107" s="1" t="s">
        <v>73</v>
      </c>
      <c r="B107" s="8" t="s">
        <v>85</v>
      </c>
      <c r="C107" s="2">
        <v>4</v>
      </c>
      <c r="D107" s="6"/>
      <c r="E107" s="6"/>
      <c r="F107" s="21"/>
      <c r="G107" s="9"/>
      <c r="H107" s="6"/>
      <c r="I107" s="6"/>
    </row>
    <row r="108" spans="1:9" s="7" customFormat="1" x14ac:dyDescent="0.25">
      <c r="A108" s="1" t="s">
        <v>74</v>
      </c>
      <c r="B108" s="8" t="s">
        <v>86</v>
      </c>
      <c r="C108" s="2">
        <v>4</v>
      </c>
      <c r="D108" s="6"/>
      <c r="E108" s="6"/>
      <c r="F108" s="21"/>
      <c r="G108" s="9"/>
      <c r="H108" s="6"/>
      <c r="I108" s="6"/>
    </row>
    <row r="109" spans="1:9" s="7" customFormat="1" x14ac:dyDescent="0.25">
      <c r="A109" s="1" t="s">
        <v>75</v>
      </c>
      <c r="B109" s="8" t="s">
        <v>87</v>
      </c>
      <c r="C109" s="2">
        <v>4</v>
      </c>
      <c r="D109" s="6"/>
      <c r="E109" s="6"/>
      <c r="F109" s="21"/>
      <c r="G109" s="9"/>
      <c r="H109" s="6"/>
      <c r="I109" s="6"/>
    </row>
    <row r="110" spans="1:9" x14ac:dyDescent="0.25">
      <c r="A110" s="1" t="s">
        <v>76</v>
      </c>
      <c r="B110" s="8" t="s">
        <v>27</v>
      </c>
      <c r="C110" s="2">
        <v>1</v>
      </c>
      <c r="D110" s="6"/>
      <c r="E110" s="6"/>
      <c r="F110" s="21"/>
      <c r="G110" s="9"/>
      <c r="H110" s="6"/>
      <c r="I110" s="6"/>
    </row>
    <row r="111" spans="1:9" x14ac:dyDescent="0.25">
      <c r="A111" s="44" t="s">
        <v>37</v>
      </c>
      <c r="B111" s="45"/>
      <c r="C111" s="45"/>
      <c r="D111" s="45"/>
      <c r="E111" s="45"/>
      <c r="F111" s="46"/>
      <c r="G111" s="31"/>
      <c r="H111" s="4"/>
      <c r="I111" s="4"/>
    </row>
    <row r="112" spans="1:9" x14ac:dyDescent="0.25">
      <c r="B112" s="7"/>
      <c r="C112" s="7"/>
      <c r="D112" s="7"/>
      <c r="E112" s="7"/>
      <c r="H112" s="7"/>
      <c r="I112" s="7"/>
    </row>
    <row r="113" spans="1:9" x14ac:dyDescent="0.25">
      <c r="A113" s="47" t="s">
        <v>77</v>
      </c>
      <c r="B113" s="47"/>
      <c r="C113" s="47"/>
      <c r="D113" s="47"/>
      <c r="E113" s="47"/>
      <c r="F113" s="47"/>
      <c r="G113" s="47"/>
      <c r="H113" s="47"/>
      <c r="I113" s="47"/>
    </row>
    <row r="114" spans="1:9" ht="24" x14ac:dyDescent="0.25">
      <c r="A114" s="5" t="s">
        <v>0</v>
      </c>
      <c r="B114" s="6" t="s">
        <v>4</v>
      </c>
      <c r="C114" s="6" t="s">
        <v>46</v>
      </c>
      <c r="D114" s="6" t="s">
        <v>8</v>
      </c>
      <c r="E114" s="6" t="s">
        <v>5</v>
      </c>
      <c r="F114" s="21" t="s">
        <v>1</v>
      </c>
      <c r="G114" s="9" t="s">
        <v>2</v>
      </c>
      <c r="H114" s="6" t="s">
        <v>6</v>
      </c>
      <c r="I114" s="6" t="s">
        <v>3</v>
      </c>
    </row>
    <row r="115" spans="1:9" x14ac:dyDescent="0.25">
      <c r="A115" s="1" t="s">
        <v>7</v>
      </c>
      <c r="B115" s="8" t="s">
        <v>66</v>
      </c>
      <c r="C115" s="2">
        <v>60</v>
      </c>
      <c r="D115" s="6"/>
      <c r="E115" s="6"/>
      <c r="F115" s="21"/>
      <c r="G115" s="9"/>
      <c r="H115" s="6"/>
      <c r="I115" s="6"/>
    </row>
    <row r="116" spans="1:9" x14ac:dyDescent="0.25">
      <c r="A116" s="44" t="s">
        <v>47</v>
      </c>
      <c r="B116" s="45"/>
      <c r="C116" s="45"/>
      <c r="D116" s="45"/>
      <c r="E116" s="45"/>
      <c r="F116" s="46"/>
      <c r="G116" s="31"/>
      <c r="H116" s="4"/>
      <c r="I116" s="4"/>
    </row>
    <row r="118" spans="1:9" x14ac:dyDescent="0.25">
      <c r="A118" s="49" t="s">
        <v>88</v>
      </c>
      <c r="B118" s="49"/>
      <c r="C118" s="49"/>
      <c r="D118" s="49"/>
      <c r="E118" s="49"/>
      <c r="F118" s="49"/>
      <c r="G118" s="49"/>
      <c r="H118" s="49"/>
      <c r="I118" s="49"/>
    </row>
    <row r="119" spans="1:9" x14ac:dyDescent="0.25">
      <c r="A119" s="50" t="s">
        <v>172</v>
      </c>
      <c r="B119" s="51"/>
      <c r="C119" s="51"/>
      <c r="D119" s="51"/>
      <c r="E119" s="51"/>
      <c r="F119" s="51"/>
      <c r="G119" s="51"/>
      <c r="H119" s="51"/>
      <c r="I119" s="51"/>
    </row>
    <row r="120" spans="1:9" ht="24" customHeight="1" x14ac:dyDescent="0.25">
      <c r="A120" s="48" t="s">
        <v>89</v>
      </c>
      <c r="B120" s="48"/>
      <c r="C120" s="48"/>
      <c r="D120" s="48"/>
      <c r="E120" s="48"/>
      <c r="F120" s="48"/>
      <c r="G120" s="48"/>
      <c r="H120" s="48"/>
      <c r="I120" s="48"/>
    </row>
    <row r="121" spans="1:9" ht="170.1" customHeight="1" x14ac:dyDescent="0.25">
      <c r="A121" s="54" t="s">
        <v>173</v>
      </c>
      <c r="B121" s="55"/>
      <c r="C121" s="55"/>
      <c r="D121" s="55"/>
      <c r="E121" s="55"/>
      <c r="F121" s="55"/>
      <c r="G121" s="55"/>
      <c r="H121" s="55"/>
      <c r="I121" s="55"/>
    </row>
    <row r="122" spans="1:9" x14ac:dyDescent="0.25">
      <c r="A122" s="47" t="s">
        <v>29</v>
      </c>
      <c r="B122" s="47"/>
      <c r="C122" s="47"/>
      <c r="D122" s="47"/>
      <c r="E122" s="47"/>
      <c r="F122" s="47"/>
      <c r="G122" s="47"/>
      <c r="H122" s="47"/>
      <c r="I122" s="47"/>
    </row>
    <row r="123" spans="1:9" ht="24" x14ac:dyDescent="0.25">
      <c r="A123" s="5" t="s">
        <v>0</v>
      </c>
      <c r="B123" s="6" t="s">
        <v>4</v>
      </c>
      <c r="C123" s="6" t="s">
        <v>14</v>
      </c>
      <c r="D123" s="6" t="s">
        <v>8</v>
      </c>
      <c r="E123" s="6" t="s">
        <v>5</v>
      </c>
      <c r="F123" s="21" t="s">
        <v>1</v>
      </c>
      <c r="G123" s="9" t="s">
        <v>2</v>
      </c>
      <c r="H123" s="6" t="s">
        <v>6</v>
      </c>
      <c r="I123" s="6" t="s">
        <v>3</v>
      </c>
    </row>
    <row r="124" spans="1:9" x14ac:dyDescent="0.25">
      <c r="A124" s="1" t="s">
        <v>7</v>
      </c>
      <c r="B124" s="8" t="s">
        <v>90</v>
      </c>
      <c r="C124" s="2">
        <v>1</v>
      </c>
      <c r="D124" s="6"/>
      <c r="E124" s="6"/>
      <c r="F124" s="21"/>
      <c r="G124" s="9"/>
      <c r="H124" s="6"/>
      <c r="I124" s="6"/>
    </row>
    <row r="125" spans="1:9" x14ac:dyDescent="0.25">
      <c r="A125" s="1" t="s">
        <v>13</v>
      </c>
      <c r="B125" s="8" t="s">
        <v>91</v>
      </c>
      <c r="C125" s="2">
        <v>1</v>
      </c>
      <c r="D125" s="6"/>
      <c r="E125" s="6"/>
      <c r="F125" s="21"/>
      <c r="G125" s="9"/>
      <c r="H125" s="6"/>
      <c r="I125" s="6"/>
    </row>
    <row r="126" spans="1:9" x14ac:dyDescent="0.25">
      <c r="A126" s="1" t="s">
        <v>12</v>
      </c>
      <c r="B126" s="8" t="s">
        <v>92</v>
      </c>
      <c r="C126" s="2">
        <v>1</v>
      </c>
      <c r="D126" s="6"/>
      <c r="E126" s="6"/>
      <c r="F126" s="21"/>
      <c r="G126" s="9"/>
      <c r="H126" s="6"/>
      <c r="I126" s="6"/>
    </row>
    <row r="127" spans="1:9" x14ac:dyDescent="0.25">
      <c r="A127" s="1" t="s">
        <v>15</v>
      </c>
      <c r="B127" s="8" t="s">
        <v>93</v>
      </c>
      <c r="C127" s="2">
        <v>1</v>
      </c>
      <c r="D127" s="6"/>
      <c r="E127" s="6"/>
      <c r="F127" s="21"/>
      <c r="G127" s="9"/>
      <c r="H127" s="6"/>
      <c r="I127" s="6"/>
    </row>
    <row r="128" spans="1:9" x14ac:dyDescent="0.25">
      <c r="A128" s="1" t="s">
        <v>16</v>
      </c>
      <c r="B128" s="8" t="s">
        <v>55</v>
      </c>
      <c r="C128" s="2">
        <v>1</v>
      </c>
      <c r="D128" s="6"/>
      <c r="E128" s="6"/>
      <c r="F128" s="21"/>
      <c r="G128" s="9"/>
      <c r="H128" s="6"/>
      <c r="I128" s="6"/>
    </row>
    <row r="129" spans="1:9" x14ac:dyDescent="0.25">
      <c r="A129" s="1" t="s">
        <v>17</v>
      </c>
      <c r="B129" s="8" t="s">
        <v>56</v>
      </c>
      <c r="C129" s="2">
        <v>1</v>
      </c>
      <c r="D129" s="6"/>
      <c r="E129" s="6"/>
      <c r="F129" s="21"/>
      <c r="G129" s="9"/>
      <c r="H129" s="6"/>
      <c r="I129" s="6"/>
    </row>
    <row r="130" spans="1:9" x14ac:dyDescent="0.25">
      <c r="A130" s="1" t="s">
        <v>19</v>
      </c>
      <c r="B130" s="8" t="s">
        <v>57</v>
      </c>
      <c r="C130" s="2">
        <v>1</v>
      </c>
      <c r="D130" s="6"/>
      <c r="E130" s="6"/>
      <c r="F130" s="21"/>
      <c r="G130" s="9"/>
      <c r="H130" s="6"/>
      <c r="I130" s="6"/>
    </row>
    <row r="131" spans="1:9" x14ac:dyDescent="0.25">
      <c r="A131" s="44" t="s">
        <v>37</v>
      </c>
      <c r="B131" s="45"/>
      <c r="C131" s="45"/>
      <c r="D131" s="45"/>
      <c r="E131" s="45"/>
      <c r="F131" s="46"/>
      <c r="G131" s="31"/>
      <c r="H131" s="4"/>
      <c r="I131" s="4"/>
    </row>
    <row r="132" spans="1:9" ht="120" customHeight="1" x14ac:dyDescent="0.25">
      <c r="A132" s="42" t="s">
        <v>94</v>
      </c>
      <c r="B132" s="56"/>
      <c r="C132" s="56"/>
      <c r="D132" s="56"/>
      <c r="E132" s="56"/>
      <c r="F132" s="56"/>
      <c r="G132" s="56"/>
      <c r="H132" s="56"/>
      <c r="I132" s="56"/>
    </row>
    <row r="133" spans="1:9" x14ac:dyDescent="0.25">
      <c r="A133" s="47" t="s">
        <v>33</v>
      </c>
      <c r="B133" s="47"/>
      <c r="C133" s="47"/>
      <c r="D133" s="47"/>
      <c r="E133" s="47"/>
      <c r="F133" s="47"/>
      <c r="G133" s="47"/>
      <c r="H133" s="47"/>
      <c r="I133" s="47"/>
    </row>
    <row r="134" spans="1:9" ht="24" x14ac:dyDescent="0.25">
      <c r="A134" s="5" t="s">
        <v>0</v>
      </c>
      <c r="B134" s="6" t="s">
        <v>4</v>
      </c>
      <c r="C134" s="6" t="s">
        <v>14</v>
      </c>
      <c r="D134" s="6" t="s">
        <v>8</v>
      </c>
      <c r="E134" s="6" t="s">
        <v>5</v>
      </c>
      <c r="F134" s="21" t="s">
        <v>1</v>
      </c>
      <c r="G134" s="9" t="s">
        <v>2</v>
      </c>
      <c r="H134" s="6" t="s">
        <v>6</v>
      </c>
      <c r="I134" s="6" t="s">
        <v>3</v>
      </c>
    </row>
    <row r="135" spans="1:9" x14ac:dyDescent="0.25">
      <c r="A135" s="1" t="s">
        <v>7</v>
      </c>
      <c r="B135" s="8" t="s">
        <v>90</v>
      </c>
      <c r="C135" s="2">
        <v>1</v>
      </c>
      <c r="D135" s="6"/>
      <c r="E135" s="6"/>
      <c r="F135" s="21"/>
      <c r="G135" s="9"/>
      <c r="H135" s="6"/>
      <c r="I135" s="6"/>
    </row>
    <row r="136" spans="1:9" x14ac:dyDescent="0.25">
      <c r="A136" s="1" t="s">
        <v>13</v>
      </c>
      <c r="B136" s="8" t="s">
        <v>92</v>
      </c>
      <c r="C136" s="2">
        <v>1</v>
      </c>
      <c r="D136" s="6"/>
      <c r="E136" s="6"/>
      <c r="F136" s="21"/>
      <c r="G136" s="9"/>
      <c r="H136" s="6"/>
      <c r="I136" s="6"/>
    </row>
    <row r="137" spans="1:9" x14ac:dyDescent="0.25">
      <c r="A137" s="1" t="s">
        <v>12</v>
      </c>
      <c r="B137" s="8" t="s">
        <v>93</v>
      </c>
      <c r="C137" s="2">
        <v>1</v>
      </c>
      <c r="D137" s="6"/>
      <c r="E137" s="6"/>
      <c r="F137" s="21"/>
      <c r="G137" s="9"/>
      <c r="H137" s="6"/>
      <c r="I137" s="6"/>
    </row>
    <row r="138" spans="1:9" x14ac:dyDescent="0.25">
      <c r="A138" s="1" t="s">
        <v>15</v>
      </c>
      <c r="B138" s="8" t="s">
        <v>55</v>
      </c>
      <c r="C138" s="2">
        <v>1</v>
      </c>
      <c r="D138" s="6"/>
      <c r="E138" s="6"/>
      <c r="F138" s="21"/>
      <c r="G138" s="9"/>
      <c r="H138" s="6"/>
      <c r="I138" s="6"/>
    </row>
    <row r="139" spans="1:9" x14ac:dyDescent="0.25">
      <c r="A139" s="1" t="s">
        <v>16</v>
      </c>
      <c r="B139" s="8" t="s">
        <v>56</v>
      </c>
      <c r="C139" s="2">
        <v>1</v>
      </c>
      <c r="D139" s="6"/>
      <c r="E139" s="6"/>
      <c r="F139" s="21"/>
      <c r="G139" s="9"/>
      <c r="H139" s="6"/>
      <c r="I139" s="6"/>
    </row>
    <row r="140" spans="1:9" x14ac:dyDescent="0.25">
      <c r="A140" s="1" t="s">
        <v>17</v>
      </c>
      <c r="B140" s="8" t="s">
        <v>57</v>
      </c>
      <c r="C140" s="2">
        <v>1</v>
      </c>
      <c r="D140" s="6"/>
      <c r="E140" s="6"/>
      <c r="F140" s="21"/>
      <c r="G140" s="9"/>
      <c r="H140" s="6"/>
      <c r="I140" s="6"/>
    </row>
    <row r="141" spans="1:9" x14ac:dyDescent="0.25">
      <c r="A141" s="44" t="s">
        <v>37</v>
      </c>
      <c r="B141" s="45"/>
      <c r="C141" s="45"/>
      <c r="D141" s="45"/>
      <c r="E141" s="45"/>
      <c r="F141" s="46"/>
      <c r="G141" s="31"/>
      <c r="H141" s="4"/>
      <c r="I141" s="4"/>
    </row>
    <row r="142" spans="1:9" ht="120" customHeight="1" x14ac:dyDescent="0.25">
      <c r="A142" s="42" t="s">
        <v>95</v>
      </c>
      <c r="B142" s="43"/>
      <c r="C142" s="43"/>
      <c r="D142" s="43"/>
      <c r="E142" s="43"/>
      <c r="F142" s="43"/>
      <c r="G142" s="43"/>
      <c r="H142" s="43"/>
      <c r="I142" s="43"/>
    </row>
    <row r="143" spans="1:9" x14ac:dyDescent="0.25">
      <c r="A143" s="47" t="s">
        <v>39</v>
      </c>
      <c r="B143" s="47"/>
      <c r="C143" s="47"/>
      <c r="D143" s="47"/>
      <c r="E143" s="47"/>
      <c r="F143" s="47"/>
      <c r="G143" s="47"/>
      <c r="H143" s="47"/>
      <c r="I143" s="47"/>
    </row>
    <row r="144" spans="1:9" ht="24" x14ac:dyDescent="0.25">
      <c r="A144" s="5" t="s">
        <v>0</v>
      </c>
      <c r="B144" s="6" t="s">
        <v>4</v>
      </c>
      <c r="C144" s="6" t="s">
        <v>14</v>
      </c>
      <c r="D144" s="6" t="s">
        <v>8</v>
      </c>
      <c r="E144" s="6" t="s">
        <v>5</v>
      </c>
      <c r="F144" s="21" t="s">
        <v>1</v>
      </c>
      <c r="G144" s="9" t="s">
        <v>2</v>
      </c>
      <c r="H144" s="6" t="s">
        <v>6</v>
      </c>
      <c r="I144" s="6" t="s">
        <v>3</v>
      </c>
    </row>
    <row r="145" spans="1:9" x14ac:dyDescent="0.25">
      <c r="A145" s="1" t="s">
        <v>7</v>
      </c>
      <c r="B145" s="8" t="s">
        <v>98</v>
      </c>
      <c r="C145" s="2">
        <v>1</v>
      </c>
      <c r="D145" s="6"/>
      <c r="E145" s="6"/>
      <c r="F145" s="21"/>
      <c r="G145" s="9"/>
      <c r="H145" s="6"/>
      <c r="I145" s="6"/>
    </row>
    <row r="146" spans="1:9" x14ac:dyDescent="0.25">
      <c r="A146" s="1" t="s">
        <v>13</v>
      </c>
      <c r="B146" s="8" t="s">
        <v>96</v>
      </c>
      <c r="C146" s="2">
        <v>1</v>
      </c>
      <c r="D146" s="6"/>
      <c r="E146" s="6"/>
      <c r="F146" s="21"/>
      <c r="G146" s="9"/>
      <c r="H146" s="6"/>
      <c r="I146" s="6"/>
    </row>
    <row r="147" spans="1:9" x14ac:dyDescent="0.25">
      <c r="A147" s="1" t="s">
        <v>12</v>
      </c>
      <c r="B147" s="8" t="s">
        <v>97</v>
      </c>
      <c r="C147" s="2">
        <v>1</v>
      </c>
      <c r="D147" s="6"/>
      <c r="E147" s="6"/>
      <c r="F147" s="21"/>
      <c r="G147" s="9"/>
      <c r="H147" s="6"/>
      <c r="I147" s="6"/>
    </row>
    <row r="148" spans="1:9" x14ac:dyDescent="0.25">
      <c r="A148" s="1" t="s">
        <v>15</v>
      </c>
      <c r="B148" s="8" t="s">
        <v>93</v>
      </c>
      <c r="C148" s="2">
        <v>1</v>
      </c>
      <c r="D148" s="6"/>
      <c r="E148" s="6"/>
      <c r="F148" s="21"/>
      <c r="G148" s="9"/>
      <c r="H148" s="6"/>
      <c r="I148" s="6"/>
    </row>
    <row r="149" spans="1:9" x14ac:dyDescent="0.25">
      <c r="A149" s="1" t="s">
        <v>16</v>
      </c>
      <c r="B149" s="8" t="s">
        <v>55</v>
      </c>
      <c r="C149" s="2">
        <v>1</v>
      </c>
      <c r="D149" s="6"/>
      <c r="E149" s="6"/>
      <c r="F149" s="21"/>
      <c r="G149" s="9"/>
      <c r="H149" s="6"/>
      <c r="I149" s="6"/>
    </row>
    <row r="150" spans="1:9" x14ac:dyDescent="0.25">
      <c r="A150" s="1" t="s">
        <v>17</v>
      </c>
      <c r="B150" s="8" t="s">
        <v>56</v>
      </c>
      <c r="C150" s="2">
        <v>1</v>
      </c>
      <c r="D150" s="6"/>
      <c r="E150" s="6"/>
      <c r="F150" s="21"/>
      <c r="G150" s="9"/>
      <c r="H150" s="6"/>
      <c r="I150" s="6"/>
    </row>
    <row r="151" spans="1:9" x14ac:dyDescent="0.25">
      <c r="A151" s="1" t="s">
        <v>19</v>
      </c>
      <c r="B151" s="8" t="s">
        <v>57</v>
      </c>
      <c r="C151" s="2">
        <v>1</v>
      </c>
      <c r="D151" s="6"/>
      <c r="E151" s="6"/>
      <c r="F151" s="21"/>
      <c r="G151" s="9"/>
      <c r="H151" s="6"/>
      <c r="I151" s="6"/>
    </row>
    <row r="152" spans="1:9" x14ac:dyDescent="0.25">
      <c r="A152" s="44" t="s">
        <v>37</v>
      </c>
      <c r="B152" s="45"/>
      <c r="C152" s="45"/>
      <c r="D152" s="45"/>
      <c r="E152" s="45"/>
      <c r="F152" s="46"/>
      <c r="G152" s="31"/>
      <c r="H152" s="4"/>
      <c r="I152" s="4"/>
    </row>
    <row r="153" spans="1:9" x14ac:dyDescent="0.25">
      <c r="B153" s="7"/>
      <c r="C153" s="7"/>
      <c r="D153" s="7"/>
      <c r="E153" s="7"/>
      <c r="H153" s="7"/>
      <c r="I153" s="7"/>
    </row>
    <row r="154" spans="1:9" x14ac:dyDescent="0.25">
      <c r="A154" s="47" t="s">
        <v>102</v>
      </c>
      <c r="B154" s="47"/>
      <c r="C154" s="47"/>
      <c r="D154" s="47"/>
      <c r="E154" s="47"/>
      <c r="F154" s="47"/>
      <c r="G154" s="47"/>
      <c r="H154" s="47"/>
      <c r="I154" s="47"/>
    </row>
    <row r="155" spans="1:9" ht="24" x14ac:dyDescent="0.25">
      <c r="A155" s="5" t="s">
        <v>0</v>
      </c>
      <c r="B155" s="6" t="s">
        <v>4</v>
      </c>
      <c r="C155" s="6" t="s">
        <v>46</v>
      </c>
      <c r="D155" s="6" t="s">
        <v>8</v>
      </c>
      <c r="E155" s="6" t="s">
        <v>5</v>
      </c>
      <c r="F155" s="21" t="s">
        <v>1</v>
      </c>
      <c r="G155" s="9" t="s">
        <v>2</v>
      </c>
      <c r="H155" s="6" t="s">
        <v>6</v>
      </c>
      <c r="I155" s="6" t="s">
        <v>3</v>
      </c>
    </row>
    <row r="156" spans="1:9" x14ac:dyDescent="0.25">
      <c r="A156" s="1" t="s">
        <v>7</v>
      </c>
      <c r="B156" s="8" t="s">
        <v>99</v>
      </c>
      <c r="C156" s="2">
        <v>240</v>
      </c>
      <c r="D156" s="6"/>
      <c r="E156" s="6"/>
      <c r="F156" s="21"/>
      <c r="G156" s="9"/>
      <c r="H156" s="6"/>
      <c r="I156" s="6"/>
    </row>
    <row r="157" spans="1:9" x14ac:dyDescent="0.25">
      <c r="A157" s="1" t="s">
        <v>13</v>
      </c>
      <c r="B157" s="8" t="s">
        <v>100</v>
      </c>
      <c r="C157" s="2">
        <v>60</v>
      </c>
      <c r="D157" s="6"/>
      <c r="E157" s="6"/>
      <c r="F157" s="21"/>
      <c r="G157" s="9"/>
      <c r="H157" s="6"/>
      <c r="I157" s="6"/>
    </row>
    <row r="158" spans="1:9" ht="15" customHeight="1" x14ac:dyDescent="0.25">
      <c r="A158" s="1" t="s">
        <v>12</v>
      </c>
      <c r="B158" s="8" t="s">
        <v>101</v>
      </c>
      <c r="C158" s="2">
        <v>60</v>
      </c>
      <c r="D158" s="6"/>
      <c r="E158" s="6"/>
      <c r="F158" s="21"/>
      <c r="G158" s="9"/>
      <c r="H158" s="6"/>
      <c r="I158" s="6"/>
    </row>
    <row r="159" spans="1:9" x14ac:dyDescent="0.25">
      <c r="A159" s="44" t="s">
        <v>47</v>
      </c>
      <c r="B159" s="45"/>
      <c r="C159" s="45"/>
      <c r="D159" s="45"/>
      <c r="E159" s="45"/>
      <c r="F159" s="46"/>
      <c r="G159" s="31"/>
      <c r="H159" s="4"/>
      <c r="I159" s="4"/>
    </row>
    <row r="161" spans="1:9" ht="15" customHeight="1" x14ac:dyDescent="0.25">
      <c r="A161" s="49" t="s">
        <v>103</v>
      </c>
      <c r="B161" s="49"/>
      <c r="C161" s="49"/>
      <c r="D161" s="49"/>
      <c r="E161" s="49"/>
      <c r="F161" s="49"/>
      <c r="G161" s="49"/>
      <c r="H161" s="49"/>
      <c r="I161" s="49"/>
    </row>
    <row r="162" spans="1:9" x14ac:dyDescent="0.25">
      <c r="A162" s="50" t="s">
        <v>172</v>
      </c>
      <c r="B162" s="51"/>
      <c r="C162" s="51"/>
      <c r="D162" s="51"/>
      <c r="E162" s="51"/>
      <c r="F162" s="51"/>
      <c r="G162" s="51"/>
      <c r="H162" s="51"/>
      <c r="I162" s="51"/>
    </row>
    <row r="163" spans="1:9" ht="24" customHeight="1" x14ac:dyDescent="0.25">
      <c r="A163" s="48" t="s">
        <v>89</v>
      </c>
      <c r="B163" s="48"/>
      <c r="C163" s="48"/>
      <c r="D163" s="48"/>
      <c r="E163" s="48"/>
      <c r="F163" s="48"/>
      <c r="G163" s="48"/>
      <c r="H163" s="48"/>
      <c r="I163" s="48"/>
    </row>
    <row r="164" spans="1:9" ht="144.94999999999999" customHeight="1" x14ac:dyDescent="0.25">
      <c r="A164" s="42" t="s">
        <v>104</v>
      </c>
      <c r="B164" s="43"/>
      <c r="C164" s="43"/>
      <c r="D164" s="43"/>
      <c r="E164" s="43"/>
      <c r="F164" s="43"/>
      <c r="G164" s="43"/>
      <c r="H164" s="43"/>
      <c r="I164" s="43"/>
    </row>
    <row r="165" spans="1:9" x14ac:dyDescent="0.25">
      <c r="A165" s="47" t="s">
        <v>29</v>
      </c>
      <c r="B165" s="47"/>
      <c r="C165" s="47"/>
      <c r="D165" s="47"/>
      <c r="E165" s="47"/>
      <c r="F165" s="47"/>
      <c r="G165" s="47"/>
      <c r="H165" s="47"/>
      <c r="I165" s="47"/>
    </row>
    <row r="166" spans="1:9" ht="24" x14ac:dyDescent="0.25">
      <c r="A166" s="5" t="s">
        <v>0</v>
      </c>
      <c r="B166" s="6" t="s">
        <v>4</v>
      </c>
      <c r="C166" s="6" t="s">
        <v>14</v>
      </c>
      <c r="D166" s="6" t="s">
        <v>8</v>
      </c>
      <c r="E166" s="6" t="s">
        <v>5</v>
      </c>
      <c r="F166" s="21" t="s">
        <v>1</v>
      </c>
      <c r="G166" s="9" t="s">
        <v>2</v>
      </c>
      <c r="H166" s="6" t="s">
        <v>6</v>
      </c>
      <c r="I166" s="6" t="s">
        <v>3</v>
      </c>
    </row>
    <row r="167" spans="1:9" x14ac:dyDescent="0.25">
      <c r="A167" s="1" t="s">
        <v>7</v>
      </c>
      <c r="B167" s="8" t="s">
        <v>90</v>
      </c>
      <c r="C167" s="2">
        <v>1</v>
      </c>
      <c r="D167" s="6"/>
      <c r="E167" s="6"/>
      <c r="F167" s="21"/>
      <c r="G167" s="9"/>
      <c r="H167" s="6"/>
      <c r="I167" s="6"/>
    </row>
    <row r="168" spans="1:9" x14ac:dyDescent="0.25">
      <c r="A168" s="1" t="s">
        <v>13</v>
      </c>
      <c r="B168" s="8" t="s">
        <v>91</v>
      </c>
      <c r="C168" s="2">
        <v>1</v>
      </c>
      <c r="D168" s="6"/>
      <c r="E168" s="6"/>
      <c r="F168" s="21"/>
      <c r="G168" s="9"/>
      <c r="H168" s="6"/>
      <c r="I168" s="6"/>
    </row>
    <row r="169" spans="1:9" x14ac:dyDescent="0.25">
      <c r="A169" s="1" t="s">
        <v>12</v>
      </c>
      <c r="B169" s="8" t="s">
        <v>92</v>
      </c>
      <c r="C169" s="2">
        <v>1</v>
      </c>
      <c r="D169" s="6"/>
      <c r="E169" s="6"/>
      <c r="F169" s="21"/>
      <c r="G169" s="9"/>
      <c r="H169" s="6"/>
      <c r="I169" s="6"/>
    </row>
    <row r="170" spans="1:9" x14ac:dyDescent="0.25">
      <c r="A170" s="1" t="s">
        <v>15</v>
      </c>
      <c r="B170" s="8" t="s">
        <v>93</v>
      </c>
      <c r="C170" s="2">
        <v>1</v>
      </c>
      <c r="D170" s="6"/>
      <c r="E170" s="6"/>
      <c r="F170" s="21"/>
      <c r="G170" s="9"/>
      <c r="H170" s="6"/>
      <c r="I170" s="6"/>
    </row>
    <row r="171" spans="1:9" x14ac:dyDescent="0.25">
      <c r="A171" s="44" t="s">
        <v>37</v>
      </c>
      <c r="B171" s="45"/>
      <c r="C171" s="45"/>
      <c r="D171" s="45"/>
      <c r="E171" s="45"/>
      <c r="F171" s="46"/>
      <c r="G171" s="31"/>
      <c r="H171" s="4"/>
      <c r="I171" s="4"/>
    </row>
    <row r="172" spans="1:9" x14ac:dyDescent="0.25">
      <c r="B172" s="7"/>
      <c r="C172" s="7"/>
      <c r="D172" s="7"/>
      <c r="E172" s="7"/>
      <c r="H172" s="7"/>
      <c r="I172" s="7"/>
    </row>
    <row r="173" spans="1:9" x14ac:dyDescent="0.25">
      <c r="A173" s="47" t="s">
        <v>105</v>
      </c>
      <c r="B173" s="47"/>
      <c r="C173" s="47"/>
      <c r="D173" s="47"/>
      <c r="E173" s="47"/>
      <c r="F173" s="47"/>
      <c r="G173" s="47"/>
      <c r="H173" s="47"/>
      <c r="I173" s="47"/>
    </row>
    <row r="174" spans="1:9" ht="24" x14ac:dyDescent="0.25">
      <c r="A174" s="5" t="s">
        <v>0</v>
      </c>
      <c r="B174" s="6" t="s">
        <v>4</v>
      </c>
      <c r="C174" s="6" t="s">
        <v>46</v>
      </c>
      <c r="D174" s="6" t="s">
        <v>8</v>
      </c>
      <c r="E174" s="6" t="s">
        <v>5</v>
      </c>
      <c r="F174" s="21" t="s">
        <v>1</v>
      </c>
      <c r="G174" s="9" t="s">
        <v>2</v>
      </c>
      <c r="H174" s="6" t="s">
        <v>6</v>
      </c>
      <c r="I174" s="6" t="s">
        <v>3</v>
      </c>
    </row>
    <row r="175" spans="1:9" x14ac:dyDescent="0.25">
      <c r="A175" s="1" t="s">
        <v>7</v>
      </c>
      <c r="B175" s="8" t="s">
        <v>106</v>
      </c>
      <c r="C175" s="2">
        <v>240</v>
      </c>
      <c r="D175" s="6"/>
      <c r="E175" s="6"/>
      <c r="F175" s="21"/>
      <c r="G175" s="9"/>
      <c r="H175" s="6"/>
      <c r="I175" s="6"/>
    </row>
    <row r="176" spans="1:9" x14ac:dyDescent="0.25">
      <c r="A176" s="44" t="s">
        <v>47</v>
      </c>
      <c r="B176" s="45"/>
      <c r="C176" s="45"/>
      <c r="D176" s="45"/>
      <c r="E176" s="45"/>
      <c r="F176" s="46"/>
      <c r="G176" s="31"/>
      <c r="H176" s="4"/>
      <c r="I176" s="4"/>
    </row>
    <row r="178" spans="1:9" x14ac:dyDescent="0.25">
      <c r="A178" s="49" t="s">
        <v>107</v>
      </c>
      <c r="B178" s="49"/>
      <c r="C178" s="49"/>
      <c r="D178" s="49"/>
      <c r="E178" s="49"/>
      <c r="F178" s="49"/>
      <c r="G178" s="49"/>
      <c r="H178" s="49"/>
      <c r="I178" s="49"/>
    </row>
    <row r="179" spans="1:9" x14ac:dyDescent="0.25">
      <c r="A179" s="50" t="s">
        <v>172</v>
      </c>
      <c r="B179" s="51"/>
      <c r="C179" s="51"/>
      <c r="D179" s="51"/>
      <c r="E179" s="51"/>
      <c r="F179" s="51"/>
      <c r="G179" s="51"/>
      <c r="H179" s="51"/>
      <c r="I179" s="51"/>
    </row>
    <row r="180" spans="1:9" x14ac:dyDescent="0.25">
      <c r="A180" s="48" t="s">
        <v>108</v>
      </c>
      <c r="B180" s="48"/>
      <c r="C180" s="48"/>
      <c r="D180" s="48"/>
      <c r="E180" s="48"/>
      <c r="F180" s="48"/>
      <c r="G180" s="48"/>
      <c r="H180" s="48"/>
      <c r="I180" s="48"/>
    </row>
    <row r="181" spans="1:9" ht="240" customHeight="1" x14ac:dyDescent="0.25">
      <c r="A181" s="42" t="s">
        <v>109</v>
      </c>
      <c r="B181" s="43"/>
      <c r="C181" s="43"/>
      <c r="D181" s="43"/>
      <c r="E181" s="43"/>
      <c r="F181" s="43"/>
      <c r="G181" s="43"/>
      <c r="H181" s="43"/>
      <c r="I181" s="43"/>
    </row>
    <row r="182" spans="1:9" x14ac:dyDescent="0.25">
      <c r="A182" s="47" t="s">
        <v>29</v>
      </c>
      <c r="B182" s="47"/>
      <c r="C182" s="47"/>
      <c r="D182" s="47"/>
      <c r="E182" s="47"/>
      <c r="F182" s="47"/>
      <c r="G182" s="47"/>
      <c r="H182" s="47"/>
      <c r="I182" s="47"/>
    </row>
    <row r="183" spans="1:9" ht="24" x14ac:dyDescent="0.25">
      <c r="A183" s="5" t="s">
        <v>0</v>
      </c>
      <c r="B183" s="6" t="s">
        <v>4</v>
      </c>
      <c r="C183" s="6" t="s">
        <v>14</v>
      </c>
      <c r="D183" s="6" t="s">
        <v>8</v>
      </c>
      <c r="E183" s="6" t="s">
        <v>5</v>
      </c>
      <c r="F183" s="21" t="s">
        <v>1</v>
      </c>
      <c r="G183" s="9" t="s">
        <v>2</v>
      </c>
      <c r="H183" s="6" t="s">
        <v>6</v>
      </c>
      <c r="I183" s="6" t="s">
        <v>3</v>
      </c>
    </row>
    <row r="184" spans="1:9" x14ac:dyDescent="0.25">
      <c r="A184" s="1" t="s">
        <v>7</v>
      </c>
      <c r="B184" s="8" t="s">
        <v>110</v>
      </c>
      <c r="C184" s="2">
        <v>1</v>
      </c>
      <c r="D184" s="6"/>
      <c r="E184" s="6"/>
      <c r="F184" s="21"/>
      <c r="G184" s="9"/>
      <c r="H184" s="6"/>
      <c r="I184" s="6"/>
    </row>
    <row r="185" spans="1:9" x14ac:dyDescent="0.25">
      <c r="A185" s="1" t="s">
        <v>13</v>
      </c>
      <c r="B185" s="8" t="s">
        <v>111</v>
      </c>
      <c r="C185" s="2">
        <v>1</v>
      </c>
      <c r="D185" s="6"/>
      <c r="E185" s="6"/>
      <c r="F185" s="21"/>
      <c r="G185" s="9"/>
      <c r="H185" s="6"/>
      <c r="I185" s="6"/>
    </row>
    <row r="186" spans="1:9" s="7" customFormat="1" x14ac:dyDescent="0.25">
      <c r="A186" s="1" t="s">
        <v>12</v>
      </c>
      <c r="B186" s="8" t="s">
        <v>112</v>
      </c>
      <c r="C186" s="2">
        <v>1</v>
      </c>
      <c r="D186" s="6"/>
      <c r="E186" s="6"/>
      <c r="F186" s="21"/>
      <c r="G186" s="9"/>
      <c r="H186" s="6"/>
      <c r="I186" s="6"/>
    </row>
    <row r="187" spans="1:9" s="7" customFormat="1" x14ac:dyDescent="0.25">
      <c r="A187" s="1" t="s">
        <v>15</v>
      </c>
      <c r="B187" s="8" t="s">
        <v>113</v>
      </c>
      <c r="C187" s="2">
        <v>1</v>
      </c>
      <c r="D187" s="6"/>
      <c r="E187" s="6"/>
      <c r="F187" s="21"/>
      <c r="G187" s="9"/>
      <c r="H187" s="6"/>
      <c r="I187" s="6"/>
    </row>
    <row r="188" spans="1:9" s="7" customFormat="1" x14ac:dyDescent="0.25">
      <c r="A188" s="1" t="s">
        <v>16</v>
      </c>
      <c r="B188" s="8" t="s">
        <v>117</v>
      </c>
      <c r="C188" s="2">
        <v>1</v>
      </c>
      <c r="D188" s="6"/>
      <c r="E188" s="6"/>
      <c r="F188" s="21"/>
      <c r="G188" s="9"/>
      <c r="H188" s="6"/>
      <c r="I188" s="6"/>
    </row>
    <row r="189" spans="1:9" s="7" customFormat="1" x14ac:dyDescent="0.25">
      <c r="A189" s="1" t="s">
        <v>17</v>
      </c>
      <c r="B189" s="8" t="s">
        <v>114</v>
      </c>
      <c r="C189" s="2">
        <v>1</v>
      </c>
      <c r="D189" s="6"/>
      <c r="E189" s="6"/>
      <c r="F189" s="21"/>
      <c r="G189" s="9"/>
      <c r="H189" s="6"/>
      <c r="I189" s="6"/>
    </row>
    <row r="190" spans="1:9" s="7" customFormat="1" x14ac:dyDescent="0.25">
      <c r="A190" s="1" t="s">
        <v>19</v>
      </c>
      <c r="B190" s="8" t="s">
        <v>115</v>
      </c>
      <c r="C190" s="2">
        <v>1</v>
      </c>
      <c r="D190" s="6"/>
      <c r="E190" s="6"/>
      <c r="F190" s="21"/>
      <c r="G190" s="9"/>
      <c r="H190" s="6"/>
      <c r="I190" s="6"/>
    </row>
    <row r="191" spans="1:9" x14ac:dyDescent="0.25">
      <c r="A191" s="1" t="s">
        <v>20</v>
      </c>
      <c r="B191" s="8" t="s">
        <v>116</v>
      </c>
      <c r="C191" s="2">
        <v>1</v>
      </c>
      <c r="D191" s="6"/>
      <c r="E191" s="6"/>
      <c r="F191" s="21"/>
      <c r="G191" s="9"/>
      <c r="H191" s="6"/>
      <c r="I191" s="6"/>
    </row>
    <row r="192" spans="1:9" s="7" customFormat="1" x14ac:dyDescent="0.25">
      <c r="A192" s="1" t="s">
        <v>70</v>
      </c>
      <c r="B192" s="8" t="s">
        <v>55</v>
      </c>
      <c r="C192" s="2">
        <v>1</v>
      </c>
      <c r="D192" s="6"/>
      <c r="E192" s="6"/>
      <c r="F192" s="21"/>
      <c r="G192" s="9"/>
      <c r="H192" s="6"/>
      <c r="I192" s="6"/>
    </row>
    <row r="193" spans="1:9" s="7" customFormat="1" x14ac:dyDescent="0.25">
      <c r="A193" s="1" t="s">
        <v>71</v>
      </c>
      <c r="B193" s="8" t="s">
        <v>56</v>
      </c>
      <c r="C193" s="2">
        <v>1</v>
      </c>
      <c r="D193" s="6"/>
      <c r="E193" s="6"/>
      <c r="F193" s="21"/>
      <c r="G193" s="9"/>
      <c r="H193" s="6"/>
      <c r="I193" s="6"/>
    </row>
    <row r="194" spans="1:9" x14ac:dyDescent="0.25">
      <c r="A194" s="1" t="s">
        <v>72</v>
      </c>
      <c r="B194" s="8" t="s">
        <v>57</v>
      </c>
      <c r="C194" s="2">
        <v>1</v>
      </c>
      <c r="D194" s="6"/>
      <c r="E194" s="6"/>
      <c r="F194" s="21"/>
      <c r="G194" s="9"/>
      <c r="H194" s="6"/>
      <c r="I194" s="6"/>
    </row>
    <row r="195" spans="1:9" x14ac:dyDescent="0.25">
      <c r="A195" s="44" t="s">
        <v>37</v>
      </c>
      <c r="B195" s="45"/>
      <c r="C195" s="45"/>
      <c r="D195" s="45"/>
      <c r="E195" s="45"/>
      <c r="F195" s="46"/>
      <c r="G195" s="31"/>
      <c r="H195" s="4"/>
      <c r="I195" s="4"/>
    </row>
    <row r="196" spans="1:9" x14ac:dyDescent="0.25">
      <c r="B196" s="7"/>
      <c r="C196" s="7"/>
      <c r="D196" s="7"/>
      <c r="E196" s="7"/>
      <c r="H196" s="7"/>
      <c r="I196" s="7"/>
    </row>
    <row r="197" spans="1:9" x14ac:dyDescent="0.25">
      <c r="A197" s="47" t="s">
        <v>119</v>
      </c>
      <c r="B197" s="47"/>
      <c r="C197" s="47"/>
      <c r="D197" s="47"/>
      <c r="E197" s="47"/>
      <c r="F197" s="47"/>
      <c r="G197" s="47"/>
      <c r="H197" s="47"/>
      <c r="I197" s="47"/>
    </row>
    <row r="198" spans="1:9" ht="24" x14ac:dyDescent="0.25">
      <c r="A198" s="5" t="s">
        <v>0</v>
      </c>
      <c r="B198" s="6" t="s">
        <v>4</v>
      </c>
      <c r="C198" s="6" t="s">
        <v>46</v>
      </c>
      <c r="D198" s="6" t="s">
        <v>8</v>
      </c>
      <c r="E198" s="6" t="s">
        <v>5</v>
      </c>
      <c r="F198" s="21" t="s">
        <v>1</v>
      </c>
      <c r="G198" s="9" t="s">
        <v>2</v>
      </c>
      <c r="H198" s="6" t="s">
        <v>6</v>
      </c>
      <c r="I198" s="6" t="s">
        <v>3</v>
      </c>
    </row>
    <row r="199" spans="1:9" x14ac:dyDescent="0.25">
      <c r="A199" s="1" t="s">
        <v>7</v>
      </c>
      <c r="B199" s="8" t="s">
        <v>118</v>
      </c>
      <c r="C199" s="2">
        <v>50</v>
      </c>
      <c r="D199" s="6"/>
      <c r="E199" s="6"/>
      <c r="F199" s="21"/>
      <c r="G199" s="9"/>
      <c r="H199" s="6"/>
      <c r="I199" s="6"/>
    </row>
    <row r="200" spans="1:9" x14ac:dyDescent="0.25">
      <c r="A200" s="44" t="s">
        <v>47</v>
      </c>
      <c r="B200" s="45"/>
      <c r="C200" s="45"/>
      <c r="D200" s="45"/>
      <c r="E200" s="45"/>
      <c r="F200" s="46"/>
      <c r="G200" s="31"/>
      <c r="H200" s="4"/>
      <c r="I200" s="4"/>
    </row>
    <row r="202" spans="1:9" x14ac:dyDescent="0.25">
      <c r="A202" s="49" t="s">
        <v>120</v>
      </c>
      <c r="B202" s="49"/>
      <c r="C202" s="49"/>
      <c r="D202" s="49"/>
      <c r="E202" s="49"/>
      <c r="F202" s="49"/>
      <c r="G202" s="49"/>
      <c r="H202" s="49"/>
      <c r="I202" s="49"/>
    </row>
    <row r="203" spans="1:9" s="7" customFormat="1" x14ac:dyDescent="0.25">
      <c r="A203" s="50" t="s">
        <v>172</v>
      </c>
      <c r="B203" s="51"/>
      <c r="C203" s="51"/>
      <c r="D203" s="51"/>
      <c r="E203" s="51"/>
      <c r="F203" s="51"/>
      <c r="G203" s="51"/>
      <c r="H203" s="51"/>
      <c r="I203" s="51"/>
    </row>
    <row r="204" spans="1:9" s="7" customFormat="1" x14ac:dyDescent="0.25">
      <c r="A204" s="49" t="s">
        <v>298</v>
      </c>
      <c r="B204" s="49"/>
      <c r="C204" s="49"/>
      <c r="D204" s="49"/>
      <c r="E204" s="49"/>
      <c r="F204" s="49"/>
      <c r="G204" s="49"/>
      <c r="H204" s="49"/>
      <c r="I204" s="49"/>
    </row>
    <row r="205" spans="1:9" s="12" customFormat="1" ht="369.95" customHeight="1" x14ac:dyDescent="0.2">
      <c r="A205" s="52" t="s">
        <v>174</v>
      </c>
      <c r="B205" s="53"/>
      <c r="C205" s="53"/>
      <c r="D205" s="53"/>
      <c r="E205" s="53"/>
      <c r="F205" s="53"/>
      <c r="G205" s="53"/>
      <c r="H205" s="53"/>
      <c r="I205" s="53"/>
    </row>
    <row r="206" spans="1:9" x14ac:dyDescent="0.25">
      <c r="A206" s="47" t="s">
        <v>29</v>
      </c>
      <c r="B206" s="47"/>
      <c r="C206" s="47"/>
      <c r="D206" s="47"/>
      <c r="E206" s="47"/>
      <c r="F206" s="47"/>
      <c r="G206" s="47"/>
      <c r="H206" s="47"/>
      <c r="I206" s="47"/>
    </row>
    <row r="207" spans="1:9" ht="24" x14ac:dyDescent="0.25">
      <c r="A207" s="5" t="s">
        <v>0</v>
      </c>
      <c r="B207" s="6" t="s">
        <v>4</v>
      </c>
      <c r="C207" s="6" t="s">
        <v>14</v>
      </c>
      <c r="D207" s="6" t="s">
        <v>8</v>
      </c>
      <c r="E207" s="6" t="s">
        <v>5</v>
      </c>
      <c r="F207" s="21" t="s">
        <v>1</v>
      </c>
      <c r="G207" s="9" t="s">
        <v>2</v>
      </c>
      <c r="H207" s="6" t="s">
        <v>6</v>
      </c>
      <c r="I207" s="6" t="s">
        <v>3</v>
      </c>
    </row>
    <row r="208" spans="1:9" x14ac:dyDescent="0.25">
      <c r="A208" s="1" t="s">
        <v>7</v>
      </c>
      <c r="B208" s="8" t="s">
        <v>146</v>
      </c>
      <c r="C208" s="2">
        <v>1</v>
      </c>
      <c r="D208" s="6"/>
      <c r="E208" s="6"/>
      <c r="F208" s="21"/>
      <c r="G208" s="9"/>
      <c r="H208" s="6"/>
      <c r="I208" s="6"/>
    </row>
    <row r="209" spans="1:9" x14ac:dyDescent="0.25">
      <c r="A209" s="1" t="s">
        <v>13</v>
      </c>
      <c r="B209" s="8" t="s">
        <v>147</v>
      </c>
      <c r="C209" s="2">
        <v>1</v>
      </c>
      <c r="D209" s="6"/>
      <c r="E209" s="6"/>
      <c r="F209" s="21"/>
      <c r="G209" s="9"/>
      <c r="H209" s="6"/>
      <c r="I209" s="6"/>
    </row>
    <row r="210" spans="1:9" x14ac:dyDescent="0.25">
      <c r="A210" s="1" t="s">
        <v>12</v>
      </c>
      <c r="B210" s="8" t="s">
        <v>129</v>
      </c>
      <c r="C210" s="2">
        <v>1</v>
      </c>
      <c r="D210" s="6"/>
      <c r="E210" s="6"/>
      <c r="F210" s="21"/>
      <c r="G210" s="9"/>
      <c r="H210" s="6"/>
      <c r="I210" s="6"/>
    </row>
    <row r="211" spans="1:9" x14ac:dyDescent="0.25">
      <c r="A211" s="1" t="s">
        <v>15</v>
      </c>
      <c r="B211" s="8" t="s">
        <v>148</v>
      </c>
      <c r="C211" s="2">
        <v>1</v>
      </c>
      <c r="D211" s="6"/>
      <c r="E211" s="6"/>
      <c r="F211" s="21"/>
      <c r="G211" s="9"/>
      <c r="H211" s="6"/>
      <c r="I211" s="6"/>
    </row>
    <row r="212" spans="1:9" x14ac:dyDescent="0.25">
      <c r="A212" s="1" t="s">
        <v>16</v>
      </c>
      <c r="B212" s="8" t="s">
        <v>130</v>
      </c>
      <c r="C212" s="2">
        <v>1</v>
      </c>
      <c r="D212" s="6"/>
      <c r="E212" s="6"/>
      <c r="F212" s="21"/>
      <c r="G212" s="9"/>
      <c r="H212" s="6"/>
      <c r="I212" s="6"/>
    </row>
    <row r="213" spans="1:9" ht="24" x14ac:dyDescent="0.25">
      <c r="A213" s="1" t="s">
        <v>17</v>
      </c>
      <c r="B213" s="8" t="s">
        <v>131</v>
      </c>
      <c r="C213" s="2">
        <v>1</v>
      </c>
      <c r="D213" s="6"/>
      <c r="E213" s="6"/>
      <c r="F213" s="21"/>
      <c r="G213" s="9"/>
      <c r="H213" s="6"/>
      <c r="I213" s="6"/>
    </row>
    <row r="214" spans="1:9" x14ac:dyDescent="0.25">
      <c r="A214" s="1" t="s">
        <v>19</v>
      </c>
      <c r="B214" s="8" t="s">
        <v>132</v>
      </c>
      <c r="C214" s="2">
        <v>1</v>
      </c>
      <c r="D214" s="6"/>
      <c r="E214" s="6"/>
      <c r="F214" s="21"/>
      <c r="G214" s="9"/>
      <c r="H214" s="6"/>
      <c r="I214" s="6"/>
    </row>
    <row r="215" spans="1:9" x14ac:dyDescent="0.25">
      <c r="A215" s="1" t="s">
        <v>20</v>
      </c>
      <c r="B215" s="8" t="s">
        <v>133</v>
      </c>
      <c r="C215" s="2">
        <v>1</v>
      </c>
      <c r="D215" s="6"/>
      <c r="E215" s="6"/>
      <c r="F215" s="21"/>
      <c r="G215" s="9"/>
      <c r="H215" s="6"/>
      <c r="I215" s="6"/>
    </row>
    <row r="216" spans="1:9" ht="36" x14ac:dyDescent="0.25">
      <c r="A216" s="1" t="s">
        <v>70</v>
      </c>
      <c r="B216" s="8" t="s">
        <v>134</v>
      </c>
      <c r="C216" s="2">
        <v>1</v>
      </c>
      <c r="D216" s="6"/>
      <c r="E216" s="6"/>
      <c r="F216" s="21"/>
      <c r="G216" s="9"/>
      <c r="H216" s="6"/>
      <c r="I216" s="6"/>
    </row>
    <row r="217" spans="1:9" s="7" customFormat="1" x14ac:dyDescent="0.25">
      <c r="A217" s="1" t="s">
        <v>71</v>
      </c>
      <c r="B217" s="8" t="s">
        <v>135</v>
      </c>
      <c r="C217" s="2">
        <v>1</v>
      </c>
      <c r="D217" s="6"/>
      <c r="E217" s="6"/>
      <c r="F217" s="21"/>
      <c r="G217" s="9"/>
      <c r="H217" s="6"/>
      <c r="I217" s="6"/>
    </row>
    <row r="218" spans="1:9" s="7" customFormat="1" x14ac:dyDescent="0.25">
      <c r="A218" s="1" t="s">
        <v>72</v>
      </c>
      <c r="B218" s="8" t="s">
        <v>136</v>
      </c>
      <c r="C218" s="2">
        <v>1</v>
      </c>
      <c r="D218" s="6"/>
      <c r="E218" s="6"/>
      <c r="F218" s="21"/>
      <c r="G218" s="9"/>
      <c r="H218" s="6"/>
      <c r="I218" s="6"/>
    </row>
    <row r="219" spans="1:9" s="7" customFormat="1" x14ac:dyDescent="0.25">
      <c r="A219" s="1" t="s">
        <v>73</v>
      </c>
      <c r="B219" s="8" t="s">
        <v>137</v>
      </c>
      <c r="C219" s="2">
        <v>1</v>
      </c>
      <c r="D219" s="6"/>
      <c r="E219" s="6"/>
      <c r="F219" s="21"/>
      <c r="G219" s="9"/>
      <c r="H219" s="6"/>
      <c r="I219" s="6"/>
    </row>
    <row r="220" spans="1:9" s="7" customFormat="1" ht="24" x14ac:dyDescent="0.25">
      <c r="A220" s="1" t="s">
        <v>74</v>
      </c>
      <c r="B220" s="8" t="s">
        <v>138</v>
      </c>
      <c r="C220" s="2">
        <v>1</v>
      </c>
      <c r="D220" s="6"/>
      <c r="E220" s="6"/>
      <c r="F220" s="21"/>
      <c r="G220" s="9"/>
      <c r="H220" s="6"/>
      <c r="I220" s="6"/>
    </row>
    <row r="221" spans="1:9" s="7" customFormat="1" x14ac:dyDescent="0.25">
      <c r="A221" s="1" t="s">
        <v>75</v>
      </c>
      <c r="B221" s="8" t="s">
        <v>139</v>
      </c>
      <c r="C221" s="2">
        <v>1</v>
      </c>
      <c r="D221" s="6"/>
      <c r="E221" s="6"/>
      <c r="F221" s="21"/>
      <c r="G221" s="9"/>
      <c r="H221" s="6"/>
      <c r="I221" s="6"/>
    </row>
    <row r="222" spans="1:9" s="7" customFormat="1" x14ac:dyDescent="0.25">
      <c r="A222" s="1" t="s">
        <v>76</v>
      </c>
      <c r="B222" s="8" t="s">
        <v>149</v>
      </c>
      <c r="C222" s="2">
        <v>1</v>
      </c>
      <c r="D222" s="6"/>
      <c r="E222" s="6"/>
      <c r="F222" s="21"/>
      <c r="G222" s="9"/>
      <c r="H222" s="6"/>
      <c r="I222" s="6"/>
    </row>
    <row r="223" spans="1:9" s="7" customFormat="1" x14ac:dyDescent="0.25">
      <c r="A223" s="1" t="s">
        <v>121</v>
      </c>
      <c r="B223" s="8" t="s">
        <v>150</v>
      </c>
      <c r="C223" s="2">
        <v>1</v>
      </c>
      <c r="D223" s="6"/>
      <c r="E223" s="6"/>
      <c r="F223" s="21"/>
      <c r="G223" s="9"/>
      <c r="H223" s="6"/>
      <c r="I223" s="6"/>
    </row>
    <row r="224" spans="1:9" s="7" customFormat="1" x14ac:dyDescent="0.25">
      <c r="A224" s="1" t="s">
        <v>122</v>
      </c>
      <c r="B224" s="8" t="s">
        <v>151</v>
      </c>
      <c r="C224" s="2">
        <v>1</v>
      </c>
      <c r="D224" s="6"/>
      <c r="E224" s="6"/>
      <c r="F224" s="21"/>
      <c r="G224" s="9"/>
      <c r="H224" s="6"/>
      <c r="I224" s="6"/>
    </row>
    <row r="225" spans="1:9" x14ac:dyDescent="0.25">
      <c r="A225" s="1" t="s">
        <v>123</v>
      </c>
      <c r="B225" s="8" t="s">
        <v>140</v>
      </c>
      <c r="C225" s="2">
        <v>1</v>
      </c>
      <c r="D225" s="6"/>
      <c r="E225" s="6"/>
      <c r="F225" s="21"/>
      <c r="G225" s="9"/>
      <c r="H225" s="6"/>
      <c r="I225" s="6"/>
    </row>
    <row r="226" spans="1:9" s="7" customFormat="1" x14ac:dyDescent="0.25">
      <c r="A226" s="1" t="s">
        <v>124</v>
      </c>
      <c r="B226" s="8" t="s">
        <v>91</v>
      </c>
      <c r="C226" s="2">
        <v>1</v>
      </c>
      <c r="D226" s="6"/>
      <c r="E226" s="6"/>
      <c r="F226" s="21"/>
      <c r="G226" s="9"/>
      <c r="H226" s="6"/>
      <c r="I226" s="6"/>
    </row>
    <row r="227" spans="1:9" s="7" customFormat="1" x14ac:dyDescent="0.25">
      <c r="A227" s="1" t="s">
        <v>125</v>
      </c>
      <c r="B227" s="8" t="s">
        <v>141</v>
      </c>
      <c r="C227" s="2">
        <v>1</v>
      </c>
      <c r="D227" s="6"/>
      <c r="E227" s="6"/>
      <c r="F227" s="21"/>
      <c r="G227" s="9"/>
      <c r="H227" s="6"/>
      <c r="I227" s="6"/>
    </row>
    <row r="228" spans="1:9" s="7" customFormat="1" x14ac:dyDescent="0.25">
      <c r="A228" s="1" t="s">
        <v>126</v>
      </c>
      <c r="B228" s="8" t="s">
        <v>142</v>
      </c>
      <c r="C228" s="2">
        <v>1</v>
      </c>
      <c r="D228" s="6"/>
      <c r="E228" s="6"/>
      <c r="F228" s="21"/>
      <c r="G228" s="9"/>
      <c r="H228" s="6"/>
      <c r="I228" s="6"/>
    </row>
    <row r="229" spans="1:9" s="7" customFormat="1" x14ac:dyDescent="0.25">
      <c r="A229" s="1" t="s">
        <v>127</v>
      </c>
      <c r="B229" s="8" t="s">
        <v>143</v>
      </c>
      <c r="C229" s="2">
        <v>3</v>
      </c>
      <c r="D229" s="6"/>
      <c r="E229" s="6"/>
      <c r="F229" s="21"/>
      <c r="G229" s="9"/>
      <c r="H229" s="6"/>
      <c r="I229" s="6"/>
    </row>
    <row r="230" spans="1:9" x14ac:dyDescent="0.25">
      <c r="A230" s="1" t="s">
        <v>128</v>
      </c>
      <c r="B230" s="8" t="s">
        <v>144</v>
      </c>
      <c r="C230" s="2">
        <v>1</v>
      </c>
      <c r="D230" s="6"/>
      <c r="E230" s="6"/>
      <c r="F230" s="21"/>
      <c r="G230" s="9"/>
      <c r="H230" s="6"/>
      <c r="I230" s="6"/>
    </row>
    <row r="231" spans="1:9" x14ac:dyDescent="0.25">
      <c r="A231" s="44" t="s">
        <v>37</v>
      </c>
      <c r="B231" s="45"/>
      <c r="C231" s="45"/>
      <c r="D231" s="45"/>
      <c r="E231" s="45"/>
      <c r="F231" s="46"/>
      <c r="G231" s="31"/>
      <c r="H231" s="4"/>
      <c r="I231" s="4"/>
    </row>
    <row r="232" spans="1:9" x14ac:dyDescent="0.25">
      <c r="B232" s="7"/>
      <c r="C232" s="7"/>
      <c r="D232" s="7"/>
      <c r="E232" s="7"/>
      <c r="H232" s="7"/>
      <c r="I232" s="7"/>
    </row>
    <row r="233" spans="1:9" x14ac:dyDescent="0.25">
      <c r="A233" s="47" t="s">
        <v>145</v>
      </c>
      <c r="B233" s="47"/>
      <c r="C233" s="47"/>
      <c r="D233" s="47"/>
      <c r="E233" s="47"/>
      <c r="F233" s="47"/>
      <c r="G233" s="47"/>
      <c r="H233" s="47"/>
      <c r="I233" s="47"/>
    </row>
    <row r="234" spans="1:9" ht="24" x14ac:dyDescent="0.25">
      <c r="A234" s="5" t="s">
        <v>0</v>
      </c>
      <c r="B234" s="6" t="s">
        <v>4</v>
      </c>
      <c r="C234" s="6" t="s">
        <v>46</v>
      </c>
      <c r="D234" s="6" t="s">
        <v>8</v>
      </c>
      <c r="E234" s="6" t="s">
        <v>5</v>
      </c>
      <c r="F234" s="21" t="s">
        <v>1</v>
      </c>
      <c r="G234" s="9" t="s">
        <v>2</v>
      </c>
      <c r="H234" s="6" t="s">
        <v>6</v>
      </c>
      <c r="I234" s="6" t="s">
        <v>3</v>
      </c>
    </row>
    <row r="235" spans="1:9" x14ac:dyDescent="0.25">
      <c r="A235" s="1" t="s">
        <v>7</v>
      </c>
      <c r="B235" s="8" t="s">
        <v>152</v>
      </c>
      <c r="C235" s="2">
        <v>6</v>
      </c>
      <c r="D235" s="6"/>
      <c r="E235" s="6"/>
      <c r="F235" s="21"/>
      <c r="G235" s="9"/>
      <c r="H235" s="6"/>
      <c r="I235" s="6"/>
    </row>
    <row r="236" spans="1:9" x14ac:dyDescent="0.25">
      <c r="A236" s="44" t="s">
        <v>47</v>
      </c>
      <c r="B236" s="45"/>
      <c r="C236" s="45"/>
      <c r="D236" s="45"/>
      <c r="E236" s="45"/>
      <c r="F236" s="46"/>
      <c r="G236" s="31"/>
      <c r="H236" s="4"/>
      <c r="I236" s="4"/>
    </row>
    <row r="238" spans="1:9" x14ac:dyDescent="0.25">
      <c r="A238" s="48" t="s">
        <v>296</v>
      </c>
      <c r="B238" s="49"/>
      <c r="C238" s="49"/>
      <c r="D238" s="49"/>
      <c r="E238" s="49"/>
      <c r="F238" s="49"/>
      <c r="G238" s="49"/>
      <c r="H238" s="49"/>
      <c r="I238" s="49"/>
    </row>
    <row r="239" spans="1:9" s="7" customFormat="1" x14ac:dyDescent="0.25">
      <c r="A239" s="55" t="s">
        <v>172</v>
      </c>
      <c r="B239" s="55"/>
      <c r="C239" s="55"/>
      <c r="D239" s="55"/>
      <c r="E239" s="55"/>
      <c r="F239" s="55"/>
      <c r="G239" s="55"/>
      <c r="H239" s="55"/>
      <c r="I239" s="55"/>
    </row>
    <row r="240" spans="1:9" s="7" customFormat="1" ht="15" customHeight="1" x14ac:dyDescent="0.25">
      <c r="A240" s="49" t="s">
        <v>298</v>
      </c>
      <c r="B240" s="49"/>
      <c r="C240" s="49"/>
      <c r="D240" s="49"/>
      <c r="E240" s="49"/>
      <c r="F240" s="49"/>
      <c r="G240" s="49"/>
      <c r="H240" s="49"/>
      <c r="I240" s="49"/>
    </row>
    <row r="241" spans="1:9" ht="395.1" customHeight="1" x14ac:dyDescent="0.25">
      <c r="A241" s="71" t="s">
        <v>297</v>
      </c>
      <c r="B241" s="71"/>
      <c r="C241" s="71"/>
      <c r="D241" s="71"/>
      <c r="E241" s="71"/>
      <c r="F241" s="71"/>
      <c r="G241" s="71"/>
      <c r="H241" s="71"/>
      <c r="I241" s="71"/>
    </row>
    <row r="242" spans="1:9" ht="24" x14ac:dyDescent="0.25">
      <c r="A242" s="5" t="s">
        <v>0</v>
      </c>
      <c r="B242" s="6" t="s">
        <v>4</v>
      </c>
      <c r="C242" s="6" t="s">
        <v>14</v>
      </c>
      <c r="D242" s="6" t="s">
        <v>8</v>
      </c>
      <c r="E242" s="6" t="s">
        <v>5</v>
      </c>
      <c r="F242" s="21" t="s">
        <v>1</v>
      </c>
      <c r="G242" s="9" t="s">
        <v>2</v>
      </c>
      <c r="H242" s="6" t="s">
        <v>6</v>
      </c>
      <c r="I242" s="6" t="s">
        <v>3</v>
      </c>
    </row>
    <row r="243" spans="1:9" x14ac:dyDescent="0.25">
      <c r="A243" s="1" t="s">
        <v>7</v>
      </c>
      <c r="B243" s="8" t="s">
        <v>146</v>
      </c>
      <c r="C243" s="2">
        <f>2*2</f>
        <v>4</v>
      </c>
      <c r="D243" s="6"/>
      <c r="E243" s="6"/>
      <c r="F243" s="21"/>
      <c r="G243" s="9"/>
      <c r="H243" s="6"/>
      <c r="I243" s="6"/>
    </row>
    <row r="244" spans="1:9" x14ac:dyDescent="0.25">
      <c r="A244" s="1" t="s">
        <v>13</v>
      </c>
      <c r="B244" s="8" t="s">
        <v>147</v>
      </c>
      <c r="C244" s="2">
        <v>4</v>
      </c>
      <c r="D244" s="6"/>
      <c r="E244" s="6"/>
      <c r="F244" s="21"/>
      <c r="G244" s="9"/>
      <c r="H244" s="6"/>
      <c r="I244" s="6"/>
    </row>
    <row r="245" spans="1:9" x14ac:dyDescent="0.25">
      <c r="A245" s="1" t="s">
        <v>12</v>
      </c>
      <c r="B245" s="8" t="s">
        <v>129</v>
      </c>
      <c r="C245" s="2">
        <v>4</v>
      </c>
      <c r="D245" s="6"/>
      <c r="E245" s="6"/>
      <c r="F245" s="21"/>
      <c r="G245" s="9"/>
      <c r="H245" s="6"/>
      <c r="I245" s="6"/>
    </row>
    <row r="246" spans="1:9" x14ac:dyDescent="0.25">
      <c r="A246" s="1" t="s">
        <v>15</v>
      </c>
      <c r="B246" s="8" t="s">
        <v>154</v>
      </c>
      <c r="C246" s="2">
        <v>20</v>
      </c>
      <c r="D246" s="6"/>
      <c r="E246" s="6"/>
      <c r="F246" s="21"/>
      <c r="G246" s="9"/>
      <c r="H246" s="6"/>
      <c r="I246" s="6"/>
    </row>
    <row r="247" spans="1:9" x14ac:dyDescent="0.25">
      <c r="A247" s="1" t="s">
        <v>16</v>
      </c>
      <c r="B247" s="8" t="s">
        <v>155</v>
      </c>
      <c r="C247" s="2">
        <v>20</v>
      </c>
      <c r="D247" s="6"/>
      <c r="E247" s="6"/>
      <c r="F247" s="21"/>
      <c r="G247" s="9"/>
      <c r="H247" s="6"/>
      <c r="I247" s="6"/>
    </row>
    <row r="248" spans="1:9" ht="24" customHeight="1" x14ac:dyDescent="0.25">
      <c r="A248" s="1" t="s">
        <v>17</v>
      </c>
      <c r="B248" s="8" t="s">
        <v>156</v>
      </c>
      <c r="C248" s="2">
        <v>20</v>
      </c>
      <c r="D248" s="6"/>
      <c r="E248" s="6"/>
      <c r="F248" s="21"/>
      <c r="G248" s="9"/>
      <c r="H248" s="6"/>
      <c r="I248" s="6"/>
    </row>
    <row r="249" spans="1:9" x14ac:dyDescent="0.25">
      <c r="A249" s="1" t="s">
        <v>19</v>
      </c>
      <c r="B249" s="8" t="s">
        <v>132</v>
      </c>
      <c r="C249" s="2">
        <v>16</v>
      </c>
      <c r="D249" s="6"/>
      <c r="E249" s="6"/>
      <c r="F249" s="21"/>
      <c r="G249" s="9"/>
      <c r="H249" s="6"/>
      <c r="I249" s="6"/>
    </row>
    <row r="250" spans="1:9" x14ac:dyDescent="0.25">
      <c r="A250" s="1" t="s">
        <v>20</v>
      </c>
      <c r="B250" s="8" t="s">
        <v>157</v>
      </c>
      <c r="C250" s="2">
        <v>4</v>
      </c>
      <c r="D250" s="6"/>
      <c r="E250" s="6"/>
      <c r="F250" s="21"/>
      <c r="G250" s="9"/>
      <c r="H250" s="6"/>
      <c r="I250" s="6"/>
    </row>
    <row r="251" spans="1:9" ht="36" x14ac:dyDescent="0.25">
      <c r="A251" s="1" t="s">
        <v>70</v>
      </c>
      <c r="B251" s="8" t="s">
        <v>134</v>
      </c>
      <c r="C251" s="2">
        <v>8</v>
      </c>
      <c r="D251" s="6"/>
      <c r="E251" s="6"/>
      <c r="F251" s="21"/>
      <c r="G251" s="9"/>
      <c r="H251" s="6"/>
      <c r="I251" s="6"/>
    </row>
    <row r="252" spans="1:9" x14ac:dyDescent="0.25">
      <c r="A252" s="1" t="s">
        <v>71</v>
      </c>
      <c r="B252" s="8" t="s">
        <v>158</v>
      </c>
      <c r="C252" s="2">
        <v>8</v>
      </c>
      <c r="D252" s="6"/>
      <c r="E252" s="6"/>
      <c r="F252" s="21"/>
      <c r="G252" s="9"/>
      <c r="H252" s="6"/>
      <c r="I252" s="6"/>
    </row>
    <row r="253" spans="1:9" x14ac:dyDescent="0.25">
      <c r="A253" s="1" t="s">
        <v>72</v>
      </c>
      <c r="B253" s="8" t="s">
        <v>136</v>
      </c>
      <c r="C253" s="2">
        <v>4</v>
      </c>
      <c r="D253" s="6"/>
      <c r="E253" s="6"/>
      <c r="F253" s="21"/>
      <c r="G253" s="9"/>
      <c r="H253" s="6"/>
      <c r="I253" s="6"/>
    </row>
    <row r="254" spans="1:9" x14ac:dyDescent="0.25">
      <c r="A254" s="1" t="s">
        <v>73</v>
      </c>
      <c r="B254" s="8" t="s">
        <v>137</v>
      </c>
      <c r="C254" s="2">
        <v>4</v>
      </c>
      <c r="D254" s="6"/>
      <c r="E254" s="6"/>
      <c r="F254" s="21"/>
      <c r="G254" s="9"/>
      <c r="H254" s="6"/>
      <c r="I254" s="6"/>
    </row>
    <row r="255" spans="1:9" x14ac:dyDescent="0.25">
      <c r="A255" s="1" t="s">
        <v>74</v>
      </c>
      <c r="B255" s="8" t="s">
        <v>159</v>
      </c>
      <c r="C255" s="2">
        <v>12</v>
      </c>
      <c r="D255" s="6"/>
      <c r="E255" s="6"/>
      <c r="F255" s="21"/>
      <c r="G255" s="9"/>
      <c r="H255" s="6"/>
      <c r="I255" s="6"/>
    </row>
    <row r="256" spans="1:9" x14ac:dyDescent="0.25">
      <c r="A256" s="1" t="s">
        <v>75</v>
      </c>
      <c r="B256" s="8" t="s">
        <v>139</v>
      </c>
      <c r="C256" s="2">
        <v>8</v>
      </c>
      <c r="D256" s="6"/>
      <c r="E256" s="6"/>
      <c r="F256" s="21"/>
      <c r="G256" s="9"/>
      <c r="H256" s="6"/>
      <c r="I256" s="6"/>
    </row>
    <row r="257" spans="1:9" x14ac:dyDescent="0.25">
      <c r="A257" s="1" t="s">
        <v>76</v>
      </c>
      <c r="B257" s="8" t="s">
        <v>149</v>
      </c>
      <c r="C257" s="2">
        <v>8</v>
      </c>
      <c r="D257" s="6"/>
      <c r="E257" s="6"/>
      <c r="F257" s="21"/>
      <c r="G257" s="9"/>
      <c r="H257" s="6"/>
      <c r="I257" s="6"/>
    </row>
    <row r="258" spans="1:9" x14ac:dyDescent="0.25">
      <c r="A258" s="1" t="s">
        <v>121</v>
      </c>
      <c r="B258" s="8" t="s">
        <v>151</v>
      </c>
      <c r="C258" s="2">
        <v>4</v>
      </c>
      <c r="D258" s="6"/>
      <c r="E258" s="6"/>
      <c r="F258" s="21"/>
      <c r="G258" s="9"/>
      <c r="H258" s="6"/>
      <c r="I258" s="6"/>
    </row>
    <row r="259" spans="1:9" x14ac:dyDescent="0.25">
      <c r="A259" s="1" t="s">
        <v>122</v>
      </c>
      <c r="B259" s="8" t="s">
        <v>160</v>
      </c>
      <c r="C259" s="2">
        <v>4</v>
      </c>
      <c r="D259" s="6"/>
      <c r="E259" s="6"/>
      <c r="F259" s="21"/>
      <c r="G259" s="9"/>
      <c r="H259" s="6"/>
      <c r="I259" s="6"/>
    </row>
    <row r="260" spans="1:9" x14ac:dyDescent="0.25">
      <c r="A260" s="44" t="s">
        <v>47</v>
      </c>
      <c r="B260" s="45"/>
      <c r="C260" s="45"/>
      <c r="D260" s="45"/>
      <c r="E260" s="45"/>
      <c r="F260" s="46"/>
      <c r="G260" s="31"/>
      <c r="H260" s="4"/>
      <c r="I260" s="4"/>
    </row>
    <row r="261" spans="1:9" x14ac:dyDescent="0.25">
      <c r="B261" s="7"/>
      <c r="C261" s="7"/>
      <c r="D261" s="7"/>
      <c r="E261" s="7"/>
      <c r="H261" s="7"/>
      <c r="I261" s="7"/>
    </row>
    <row r="262" spans="1:9" ht="15" customHeight="1" x14ac:dyDescent="0.25">
      <c r="A262" s="49" t="s">
        <v>161</v>
      </c>
      <c r="B262" s="49"/>
      <c r="C262" s="49"/>
      <c r="D262" s="49"/>
      <c r="E262" s="49"/>
      <c r="F262" s="49"/>
      <c r="G262" s="49"/>
      <c r="H262" s="49"/>
      <c r="I262" s="49"/>
    </row>
    <row r="263" spans="1:9" s="7" customFormat="1" ht="15" customHeight="1" x14ac:dyDescent="0.25">
      <c r="A263" s="50" t="s">
        <v>172</v>
      </c>
      <c r="B263" s="51"/>
      <c r="C263" s="51"/>
      <c r="D263" s="51"/>
      <c r="E263" s="51"/>
      <c r="F263" s="51"/>
      <c r="G263" s="51"/>
      <c r="H263" s="51"/>
      <c r="I263" s="51"/>
    </row>
    <row r="264" spans="1:9" x14ac:dyDescent="0.25">
      <c r="A264" s="49" t="s">
        <v>298</v>
      </c>
      <c r="B264" s="49"/>
      <c r="C264" s="49"/>
      <c r="D264" s="49"/>
      <c r="E264" s="49"/>
      <c r="F264" s="49"/>
      <c r="G264" s="49"/>
      <c r="H264" s="49"/>
      <c r="I264" s="49"/>
    </row>
    <row r="265" spans="1:9" ht="24" x14ac:dyDescent="0.25">
      <c r="A265" s="5" t="s">
        <v>0</v>
      </c>
      <c r="B265" s="6" t="s">
        <v>4</v>
      </c>
      <c r="C265" s="6" t="s">
        <v>14</v>
      </c>
      <c r="D265" s="6" t="s">
        <v>8</v>
      </c>
      <c r="E265" s="6" t="s">
        <v>5</v>
      </c>
      <c r="F265" s="21" t="s">
        <v>1</v>
      </c>
      <c r="G265" s="9" t="s">
        <v>2</v>
      </c>
      <c r="H265" s="6" t="s">
        <v>6</v>
      </c>
      <c r="I265" s="6" t="s">
        <v>3</v>
      </c>
    </row>
    <row r="266" spans="1:9" ht="99.95" customHeight="1" x14ac:dyDescent="0.25">
      <c r="A266" s="1" t="s">
        <v>7</v>
      </c>
      <c r="B266" s="8" t="s">
        <v>162</v>
      </c>
      <c r="C266" s="13">
        <v>250</v>
      </c>
      <c r="D266" s="6"/>
      <c r="E266" s="6"/>
      <c r="F266" s="22"/>
      <c r="G266" s="10"/>
      <c r="H266" s="6"/>
      <c r="I266" s="6"/>
    </row>
    <row r="267" spans="1:9" ht="90" customHeight="1" x14ac:dyDescent="0.25">
      <c r="A267" s="1" t="s">
        <v>13</v>
      </c>
      <c r="B267" s="8" t="s">
        <v>165</v>
      </c>
      <c r="C267" s="13">
        <v>250</v>
      </c>
      <c r="D267" s="6"/>
      <c r="E267" s="6"/>
      <c r="F267" s="22"/>
      <c r="G267" s="10"/>
      <c r="H267" s="6"/>
      <c r="I267" s="6"/>
    </row>
    <row r="268" spans="1:9" ht="24" x14ac:dyDescent="0.25">
      <c r="A268" s="1" t="s">
        <v>12</v>
      </c>
      <c r="B268" s="8" t="s">
        <v>166</v>
      </c>
      <c r="C268" s="13">
        <v>250</v>
      </c>
      <c r="D268" s="6"/>
      <c r="E268" s="6"/>
      <c r="F268" s="22"/>
      <c r="G268" s="10"/>
      <c r="H268" s="6"/>
      <c r="I268" s="6"/>
    </row>
    <row r="269" spans="1:9" s="7" customFormat="1" ht="15" customHeight="1" x14ac:dyDescent="0.25">
      <c r="A269" s="1" t="s">
        <v>15</v>
      </c>
      <c r="B269" s="8" t="s">
        <v>163</v>
      </c>
      <c r="C269" s="13">
        <v>40</v>
      </c>
      <c r="D269" s="6"/>
      <c r="E269" s="6"/>
      <c r="F269" s="22"/>
      <c r="G269" s="10"/>
      <c r="H269" s="6"/>
      <c r="I269" s="6"/>
    </row>
    <row r="270" spans="1:9" x14ac:dyDescent="0.25">
      <c r="A270" s="1" t="s">
        <v>16</v>
      </c>
      <c r="B270" s="8" t="s">
        <v>164</v>
      </c>
      <c r="C270" s="13">
        <v>250</v>
      </c>
      <c r="D270" s="6"/>
      <c r="E270" s="6"/>
      <c r="F270" s="22"/>
      <c r="G270" s="10"/>
      <c r="H270" s="6"/>
      <c r="I270" s="6"/>
    </row>
    <row r="271" spans="1:9" x14ac:dyDescent="0.25">
      <c r="A271" s="44" t="s">
        <v>47</v>
      </c>
      <c r="B271" s="45"/>
      <c r="C271" s="45"/>
      <c r="D271" s="45"/>
      <c r="E271" s="45"/>
      <c r="F271" s="46"/>
      <c r="G271" s="31"/>
      <c r="H271" s="4"/>
      <c r="I271" s="4"/>
    </row>
    <row r="273" spans="1:9" x14ac:dyDescent="0.25">
      <c r="A273" s="49" t="s">
        <v>167</v>
      </c>
      <c r="B273" s="49"/>
      <c r="C273" s="49"/>
      <c r="D273" s="49"/>
      <c r="E273" s="49"/>
      <c r="F273" s="49"/>
      <c r="G273" s="49"/>
      <c r="H273" s="49"/>
      <c r="I273" s="49"/>
    </row>
    <row r="274" spans="1:9" s="7" customFormat="1" x14ac:dyDescent="0.25">
      <c r="A274" s="50" t="s">
        <v>172</v>
      </c>
      <c r="B274" s="51"/>
      <c r="C274" s="51"/>
      <c r="D274" s="51"/>
      <c r="E274" s="51"/>
      <c r="F274" s="51"/>
      <c r="G274" s="51"/>
      <c r="H274" s="51"/>
      <c r="I274" s="51"/>
    </row>
    <row r="275" spans="1:9" x14ac:dyDescent="0.25">
      <c r="A275" s="49" t="s">
        <v>298</v>
      </c>
      <c r="B275" s="49"/>
      <c r="C275" s="49"/>
      <c r="D275" s="49"/>
      <c r="E275" s="49"/>
      <c r="F275" s="49"/>
      <c r="G275" s="49"/>
      <c r="H275" s="49"/>
      <c r="I275" s="49"/>
    </row>
    <row r="276" spans="1:9" ht="24" x14ac:dyDescent="0.25">
      <c r="A276" s="5" t="s">
        <v>0</v>
      </c>
      <c r="B276" s="6" t="s">
        <v>4</v>
      </c>
      <c r="C276" s="6" t="s">
        <v>14</v>
      </c>
      <c r="D276" s="6" t="s">
        <v>8</v>
      </c>
      <c r="E276" s="6" t="s">
        <v>5</v>
      </c>
      <c r="F276" s="21" t="s">
        <v>1</v>
      </c>
      <c r="G276" s="9" t="s">
        <v>2</v>
      </c>
      <c r="H276" s="6" t="s">
        <v>6</v>
      </c>
      <c r="I276" s="6" t="s">
        <v>3</v>
      </c>
    </row>
    <row r="277" spans="1:9" ht="120" customHeight="1" x14ac:dyDescent="0.25">
      <c r="A277" s="1" t="s">
        <v>7</v>
      </c>
      <c r="B277" s="8" t="s">
        <v>168</v>
      </c>
      <c r="C277" s="13">
        <v>50</v>
      </c>
      <c r="D277" s="6"/>
      <c r="E277" s="6"/>
      <c r="F277" s="22"/>
      <c r="G277" s="10"/>
      <c r="H277" s="6"/>
      <c r="I277" s="6"/>
    </row>
    <row r="278" spans="1:9" ht="110.1" customHeight="1" x14ac:dyDescent="0.25">
      <c r="A278" s="1" t="s">
        <v>13</v>
      </c>
      <c r="B278" s="8" t="s">
        <v>169</v>
      </c>
      <c r="C278" s="13">
        <v>50</v>
      </c>
      <c r="D278" s="6"/>
      <c r="E278" s="6"/>
      <c r="F278" s="22"/>
      <c r="G278" s="10"/>
      <c r="H278" s="6"/>
      <c r="I278" s="6"/>
    </row>
    <row r="279" spans="1:9" ht="135" customHeight="1" x14ac:dyDescent="0.25">
      <c r="A279" s="1" t="s">
        <v>12</v>
      </c>
      <c r="B279" s="8" t="s">
        <v>170</v>
      </c>
      <c r="C279" s="13">
        <v>10</v>
      </c>
      <c r="D279" s="6"/>
      <c r="E279" s="6"/>
      <c r="F279" s="22"/>
      <c r="G279" s="10"/>
      <c r="H279" s="6"/>
      <c r="I279" s="6"/>
    </row>
    <row r="280" spans="1:9" ht="110.1" customHeight="1" x14ac:dyDescent="0.25">
      <c r="A280" s="1" t="s">
        <v>15</v>
      </c>
      <c r="B280" s="8" t="s">
        <v>171</v>
      </c>
      <c r="C280" s="13">
        <v>60</v>
      </c>
      <c r="D280" s="6"/>
      <c r="E280" s="6"/>
      <c r="F280" s="22"/>
      <c r="G280" s="10"/>
      <c r="H280" s="6"/>
      <c r="I280" s="6"/>
    </row>
    <row r="281" spans="1:9" x14ac:dyDescent="0.25">
      <c r="A281" s="44" t="s">
        <v>47</v>
      </c>
      <c r="B281" s="45"/>
      <c r="C281" s="45"/>
      <c r="D281" s="45"/>
      <c r="E281" s="45"/>
      <c r="F281" s="46"/>
      <c r="G281" s="31"/>
      <c r="H281" s="4"/>
      <c r="I281" s="4"/>
    </row>
    <row r="283" spans="1:9" s="7" customFormat="1" x14ac:dyDescent="0.25">
      <c r="A283" s="49" t="s">
        <v>176</v>
      </c>
      <c r="B283" s="49"/>
      <c r="C283" s="49"/>
      <c r="D283" s="49"/>
      <c r="E283" s="49"/>
      <c r="F283" s="49"/>
      <c r="G283" s="49"/>
      <c r="H283" s="49"/>
      <c r="I283" s="49"/>
    </row>
    <row r="284" spans="1:9" s="7" customFormat="1" x14ac:dyDescent="0.25">
      <c r="A284" s="50" t="s">
        <v>172</v>
      </c>
      <c r="B284" s="51"/>
      <c r="C284" s="51"/>
      <c r="D284" s="51"/>
      <c r="E284" s="51"/>
      <c r="F284" s="51"/>
      <c r="G284" s="51"/>
      <c r="H284" s="51"/>
      <c r="I284" s="51"/>
    </row>
    <row r="285" spans="1:9" s="7" customFormat="1" x14ac:dyDescent="0.25">
      <c r="A285" s="49" t="s">
        <v>298</v>
      </c>
      <c r="B285" s="49"/>
      <c r="C285" s="49"/>
      <c r="D285" s="49"/>
      <c r="E285" s="49"/>
      <c r="F285" s="49"/>
      <c r="G285" s="49"/>
      <c r="H285" s="49"/>
      <c r="I285" s="49"/>
    </row>
    <row r="286" spans="1:9" s="7" customFormat="1" ht="24" x14ac:dyDescent="0.25">
      <c r="A286" s="5" t="s">
        <v>0</v>
      </c>
      <c r="B286" s="6" t="s">
        <v>4</v>
      </c>
      <c r="C286" s="6" t="s">
        <v>14</v>
      </c>
      <c r="D286" s="6" t="s">
        <v>8</v>
      </c>
      <c r="E286" s="6" t="s">
        <v>5</v>
      </c>
      <c r="F286" s="21" t="s">
        <v>1</v>
      </c>
      <c r="G286" s="9" t="s">
        <v>2</v>
      </c>
      <c r="H286" s="6" t="s">
        <v>6</v>
      </c>
      <c r="I286" s="6" t="s">
        <v>3</v>
      </c>
    </row>
    <row r="287" spans="1:9" s="7" customFormat="1" ht="110.1" customHeight="1" x14ac:dyDescent="0.25">
      <c r="A287" s="1" t="s">
        <v>7</v>
      </c>
      <c r="B287" s="14" t="s">
        <v>180</v>
      </c>
      <c r="C287" s="13">
        <v>260</v>
      </c>
      <c r="D287" s="6"/>
      <c r="E287" s="6"/>
      <c r="F287" s="22"/>
      <c r="G287" s="10"/>
      <c r="H287" s="6"/>
      <c r="I287" s="6"/>
    </row>
    <row r="288" spans="1:9" s="7" customFormat="1" x14ac:dyDescent="0.25">
      <c r="A288" s="1" t="s">
        <v>13</v>
      </c>
      <c r="B288" s="14" t="s">
        <v>177</v>
      </c>
      <c r="C288" s="13">
        <v>200</v>
      </c>
      <c r="D288" s="6"/>
      <c r="E288" s="6"/>
      <c r="F288" s="22"/>
      <c r="G288" s="10"/>
      <c r="H288" s="6"/>
      <c r="I288" s="6"/>
    </row>
    <row r="289" spans="1:9" s="7" customFormat="1" ht="24" customHeight="1" x14ac:dyDescent="0.25">
      <c r="A289" s="1" t="s">
        <v>12</v>
      </c>
      <c r="B289" s="14" t="s">
        <v>178</v>
      </c>
      <c r="C289" s="13">
        <v>150</v>
      </c>
      <c r="D289" s="6"/>
      <c r="E289" s="6"/>
      <c r="F289" s="22"/>
      <c r="G289" s="10"/>
      <c r="H289" s="6"/>
      <c r="I289" s="6"/>
    </row>
    <row r="290" spans="1:9" s="7" customFormat="1" ht="110.1" customHeight="1" x14ac:dyDescent="0.25">
      <c r="A290" s="1" t="s">
        <v>15</v>
      </c>
      <c r="B290" s="15" t="s">
        <v>181</v>
      </c>
      <c r="C290" s="13">
        <v>200</v>
      </c>
      <c r="D290" s="6"/>
      <c r="E290" s="6"/>
      <c r="F290" s="22"/>
      <c r="G290" s="10"/>
      <c r="H290" s="6"/>
      <c r="I290" s="6"/>
    </row>
    <row r="291" spans="1:9" s="7" customFormat="1" x14ac:dyDescent="0.25">
      <c r="A291" s="1" t="s">
        <v>16</v>
      </c>
      <c r="B291" s="15" t="s">
        <v>179</v>
      </c>
      <c r="C291" s="13">
        <v>50</v>
      </c>
      <c r="D291" s="6"/>
      <c r="E291" s="6"/>
      <c r="F291" s="22"/>
      <c r="G291" s="10"/>
      <c r="H291" s="6"/>
      <c r="I291" s="6"/>
    </row>
    <row r="292" spans="1:9" s="7" customFormat="1" x14ac:dyDescent="0.25">
      <c r="A292" s="44" t="s">
        <v>47</v>
      </c>
      <c r="B292" s="45"/>
      <c r="C292" s="45"/>
      <c r="D292" s="45"/>
      <c r="E292" s="45"/>
      <c r="F292" s="46"/>
      <c r="G292" s="31"/>
      <c r="H292" s="4"/>
      <c r="I292" s="4"/>
    </row>
    <row r="293" spans="1:9" s="7" customFormat="1" x14ac:dyDescent="0.25">
      <c r="A293" s="3"/>
      <c r="F293" s="30"/>
      <c r="G293" s="32"/>
    </row>
    <row r="294" spans="1:9" s="7" customFormat="1" x14ac:dyDescent="0.25">
      <c r="A294" s="49" t="s">
        <v>186</v>
      </c>
      <c r="B294" s="49"/>
      <c r="C294" s="49"/>
      <c r="D294" s="49"/>
      <c r="E294" s="49"/>
      <c r="F294" s="49"/>
      <c r="G294" s="49"/>
      <c r="H294" s="49"/>
      <c r="I294" s="49"/>
    </row>
    <row r="295" spans="1:9" s="7" customFormat="1" x14ac:dyDescent="0.25">
      <c r="A295" s="50" t="s">
        <v>172</v>
      </c>
      <c r="B295" s="51"/>
      <c r="C295" s="51"/>
      <c r="D295" s="51"/>
      <c r="E295" s="51"/>
      <c r="F295" s="51"/>
      <c r="G295" s="51"/>
      <c r="H295" s="51"/>
      <c r="I295" s="51"/>
    </row>
    <row r="296" spans="1:9" s="7" customFormat="1" x14ac:dyDescent="0.25">
      <c r="A296" s="49" t="s">
        <v>298</v>
      </c>
      <c r="B296" s="49"/>
      <c r="C296" s="49"/>
      <c r="D296" s="49"/>
      <c r="E296" s="49"/>
      <c r="F296" s="49"/>
      <c r="G296" s="49"/>
      <c r="H296" s="49"/>
      <c r="I296" s="49"/>
    </row>
    <row r="297" spans="1:9" s="7" customFormat="1" ht="24" x14ac:dyDescent="0.25">
      <c r="A297" s="5" t="s">
        <v>0</v>
      </c>
      <c r="B297" s="6" t="s">
        <v>4</v>
      </c>
      <c r="C297" s="6" t="s">
        <v>14</v>
      </c>
      <c r="D297" s="6" t="s">
        <v>8</v>
      </c>
      <c r="E297" s="6" t="s">
        <v>5</v>
      </c>
      <c r="F297" s="21" t="s">
        <v>1</v>
      </c>
      <c r="G297" s="9" t="s">
        <v>2</v>
      </c>
      <c r="H297" s="6" t="s">
        <v>6</v>
      </c>
      <c r="I297" s="6" t="s">
        <v>3</v>
      </c>
    </row>
    <row r="298" spans="1:9" s="7" customFormat="1" ht="150" customHeight="1" x14ac:dyDescent="0.25">
      <c r="A298" s="1" t="s">
        <v>7</v>
      </c>
      <c r="B298" s="14" t="s">
        <v>182</v>
      </c>
      <c r="C298" s="13">
        <v>10</v>
      </c>
      <c r="D298" s="6"/>
      <c r="E298" s="6"/>
      <c r="F298" s="22"/>
      <c r="G298" s="10"/>
      <c r="H298" s="6"/>
      <c r="I298" s="6"/>
    </row>
    <row r="299" spans="1:9" s="7" customFormat="1" ht="24" x14ac:dyDescent="0.25">
      <c r="A299" s="1" t="s">
        <v>13</v>
      </c>
      <c r="B299" s="16" t="s">
        <v>183</v>
      </c>
      <c r="C299" s="13">
        <v>20</v>
      </c>
      <c r="D299" s="6"/>
      <c r="E299" s="6"/>
      <c r="F299" s="22"/>
      <c r="G299" s="10"/>
      <c r="H299" s="6"/>
      <c r="I299" s="6"/>
    </row>
    <row r="300" spans="1:9" s="7" customFormat="1" ht="24" x14ac:dyDescent="0.25">
      <c r="A300" s="1" t="s">
        <v>12</v>
      </c>
      <c r="B300" s="16" t="s">
        <v>184</v>
      </c>
      <c r="C300" s="13">
        <v>20</v>
      </c>
      <c r="D300" s="6"/>
      <c r="E300" s="6"/>
      <c r="F300" s="22"/>
      <c r="G300" s="10"/>
      <c r="H300" s="6"/>
      <c r="I300" s="6"/>
    </row>
    <row r="301" spans="1:9" s="7" customFormat="1" x14ac:dyDescent="0.25">
      <c r="A301" s="1" t="s">
        <v>15</v>
      </c>
      <c r="B301" s="14" t="s">
        <v>177</v>
      </c>
      <c r="C301" s="13">
        <v>20</v>
      </c>
      <c r="D301" s="6"/>
      <c r="E301" s="6"/>
      <c r="F301" s="22"/>
      <c r="G301" s="10"/>
      <c r="H301" s="6"/>
      <c r="I301" s="6"/>
    </row>
    <row r="302" spans="1:9" s="7" customFormat="1" ht="36" x14ac:dyDescent="0.25">
      <c r="A302" s="1" t="s">
        <v>16</v>
      </c>
      <c r="B302" s="14" t="s">
        <v>185</v>
      </c>
      <c r="C302" s="13">
        <v>5</v>
      </c>
      <c r="D302" s="6"/>
      <c r="E302" s="6"/>
      <c r="F302" s="22"/>
      <c r="G302" s="10"/>
      <c r="H302" s="6"/>
      <c r="I302" s="6"/>
    </row>
    <row r="303" spans="1:9" s="7" customFormat="1" x14ac:dyDescent="0.25">
      <c r="A303" s="44" t="s">
        <v>47</v>
      </c>
      <c r="B303" s="45"/>
      <c r="C303" s="45"/>
      <c r="D303" s="45"/>
      <c r="E303" s="45"/>
      <c r="F303" s="46"/>
      <c r="G303" s="31"/>
      <c r="H303" s="4"/>
      <c r="I303" s="4"/>
    </row>
    <row r="304" spans="1:9" s="7" customFormat="1" x14ac:dyDescent="0.25">
      <c r="A304" s="3"/>
      <c r="F304" s="30"/>
      <c r="G304" s="32"/>
    </row>
    <row r="305" spans="1:9" s="7" customFormat="1" x14ac:dyDescent="0.25">
      <c r="A305" s="49" t="s">
        <v>187</v>
      </c>
      <c r="B305" s="49"/>
      <c r="C305" s="49"/>
      <c r="D305" s="49"/>
      <c r="E305" s="49"/>
      <c r="F305" s="49"/>
      <c r="G305" s="49"/>
      <c r="H305" s="49"/>
      <c r="I305" s="49"/>
    </row>
    <row r="306" spans="1:9" s="7" customFormat="1" x14ac:dyDescent="0.25">
      <c r="A306" s="50" t="s">
        <v>172</v>
      </c>
      <c r="B306" s="51"/>
      <c r="C306" s="51"/>
      <c r="D306" s="51"/>
      <c r="E306" s="51"/>
      <c r="F306" s="51"/>
      <c r="G306" s="51"/>
      <c r="H306" s="51"/>
      <c r="I306" s="51"/>
    </row>
    <row r="307" spans="1:9" s="7" customFormat="1" x14ac:dyDescent="0.25">
      <c r="A307" s="49" t="s">
        <v>298</v>
      </c>
      <c r="B307" s="49"/>
      <c r="C307" s="49"/>
      <c r="D307" s="49"/>
      <c r="E307" s="49"/>
      <c r="F307" s="49"/>
      <c r="G307" s="49"/>
      <c r="H307" s="49"/>
      <c r="I307" s="49"/>
    </row>
    <row r="308" spans="1:9" s="7" customFormat="1" ht="24" x14ac:dyDescent="0.25">
      <c r="A308" s="5" t="s">
        <v>0</v>
      </c>
      <c r="B308" s="6" t="s">
        <v>4</v>
      </c>
      <c r="C308" s="6" t="s">
        <v>14</v>
      </c>
      <c r="D308" s="6" t="s">
        <v>8</v>
      </c>
      <c r="E308" s="6" t="s">
        <v>5</v>
      </c>
      <c r="F308" s="21" t="s">
        <v>1</v>
      </c>
      <c r="G308" s="9" t="s">
        <v>2</v>
      </c>
      <c r="H308" s="6" t="s">
        <v>6</v>
      </c>
      <c r="I308" s="6" t="s">
        <v>3</v>
      </c>
    </row>
    <row r="309" spans="1:9" s="7" customFormat="1" ht="84" x14ac:dyDescent="0.25">
      <c r="A309" s="1" t="s">
        <v>7</v>
      </c>
      <c r="B309" s="14" t="s">
        <v>188</v>
      </c>
      <c r="C309" s="13">
        <v>50</v>
      </c>
      <c r="D309" s="6"/>
      <c r="E309" s="6"/>
      <c r="F309" s="22"/>
      <c r="G309" s="10"/>
      <c r="H309" s="6"/>
      <c r="I309" s="6"/>
    </row>
    <row r="310" spans="1:9" s="7" customFormat="1" x14ac:dyDescent="0.25">
      <c r="A310" s="44" t="s">
        <v>47</v>
      </c>
      <c r="B310" s="45"/>
      <c r="C310" s="45"/>
      <c r="D310" s="45"/>
      <c r="E310" s="45"/>
      <c r="F310" s="46"/>
      <c r="G310" s="31"/>
      <c r="H310" s="4"/>
      <c r="I310" s="4"/>
    </row>
    <row r="311" spans="1:9" s="7" customFormat="1" x14ac:dyDescent="0.25">
      <c r="A311" s="3"/>
      <c r="F311" s="30"/>
      <c r="G311" s="32"/>
    </row>
    <row r="312" spans="1:9" s="7" customFormat="1" x14ac:dyDescent="0.25">
      <c r="A312" s="49" t="s">
        <v>189</v>
      </c>
      <c r="B312" s="49"/>
      <c r="C312" s="49"/>
      <c r="D312" s="49"/>
      <c r="E312" s="49"/>
      <c r="F312" s="49"/>
      <c r="G312" s="49"/>
      <c r="H312" s="49"/>
      <c r="I312" s="49"/>
    </row>
    <row r="313" spans="1:9" s="7" customFormat="1" x14ac:dyDescent="0.25">
      <c r="A313" s="50" t="s">
        <v>172</v>
      </c>
      <c r="B313" s="51"/>
      <c r="C313" s="51"/>
      <c r="D313" s="51"/>
      <c r="E313" s="51"/>
      <c r="F313" s="51"/>
      <c r="G313" s="51"/>
      <c r="H313" s="51"/>
      <c r="I313" s="51"/>
    </row>
    <row r="314" spans="1:9" s="7" customFormat="1" x14ac:dyDescent="0.25">
      <c r="A314" s="49" t="s">
        <v>298</v>
      </c>
      <c r="B314" s="49"/>
      <c r="C314" s="49"/>
      <c r="D314" s="49"/>
      <c r="E314" s="49"/>
      <c r="F314" s="49"/>
      <c r="G314" s="49"/>
      <c r="H314" s="49"/>
      <c r="I314" s="49"/>
    </row>
    <row r="315" spans="1:9" s="7" customFormat="1" ht="24" x14ac:dyDescent="0.25">
      <c r="A315" s="5" t="s">
        <v>0</v>
      </c>
      <c r="B315" s="6" t="s">
        <v>4</v>
      </c>
      <c r="C315" s="6" t="s">
        <v>14</v>
      </c>
      <c r="D315" s="6" t="s">
        <v>8</v>
      </c>
      <c r="E315" s="6" t="s">
        <v>5</v>
      </c>
      <c r="F315" s="21" t="s">
        <v>1</v>
      </c>
      <c r="G315" s="9" t="s">
        <v>2</v>
      </c>
      <c r="H315" s="6" t="s">
        <v>6</v>
      </c>
      <c r="I315" s="6" t="s">
        <v>3</v>
      </c>
    </row>
    <row r="316" spans="1:9" s="7" customFormat="1" ht="150" customHeight="1" x14ac:dyDescent="0.25">
      <c r="A316" s="1" t="s">
        <v>7</v>
      </c>
      <c r="B316" s="14" t="s">
        <v>193</v>
      </c>
      <c r="C316" s="13">
        <v>75</v>
      </c>
      <c r="D316" s="6"/>
      <c r="E316" s="6"/>
      <c r="F316" s="22"/>
      <c r="G316" s="10"/>
      <c r="H316" s="6"/>
      <c r="I316" s="6"/>
    </row>
    <row r="317" spans="1:9" s="20" customFormat="1" ht="125.1" customHeight="1" x14ac:dyDescent="0.25">
      <c r="A317" s="1" t="s">
        <v>13</v>
      </c>
      <c r="B317" s="17" t="s">
        <v>190</v>
      </c>
      <c r="C317" s="13">
        <v>75</v>
      </c>
      <c r="D317" s="18"/>
      <c r="E317" s="18"/>
      <c r="F317" s="23"/>
      <c r="G317" s="19"/>
      <c r="H317" s="18"/>
      <c r="I317" s="18"/>
    </row>
    <row r="318" spans="1:9" s="20" customFormat="1" ht="24" customHeight="1" x14ac:dyDescent="0.25">
      <c r="A318" s="1" t="s">
        <v>12</v>
      </c>
      <c r="B318" s="17" t="s">
        <v>191</v>
      </c>
      <c r="C318" s="13">
        <v>50</v>
      </c>
      <c r="D318" s="18"/>
      <c r="E318" s="18"/>
      <c r="F318" s="23"/>
      <c r="G318" s="19"/>
      <c r="H318" s="18"/>
      <c r="I318" s="18"/>
    </row>
    <row r="319" spans="1:9" s="20" customFormat="1" ht="36" customHeight="1" x14ac:dyDescent="0.25">
      <c r="A319" s="1" t="s">
        <v>15</v>
      </c>
      <c r="B319" s="17" t="s">
        <v>192</v>
      </c>
      <c r="C319" s="13">
        <v>75</v>
      </c>
      <c r="D319" s="18"/>
      <c r="E319" s="18"/>
      <c r="F319" s="23"/>
      <c r="G319" s="19"/>
      <c r="H319" s="18"/>
      <c r="I319" s="18"/>
    </row>
    <row r="320" spans="1:9" s="20" customFormat="1" ht="24" x14ac:dyDescent="0.25">
      <c r="A320" s="1" t="s">
        <v>16</v>
      </c>
      <c r="B320" s="17" t="s">
        <v>194</v>
      </c>
      <c r="C320" s="13">
        <v>50</v>
      </c>
      <c r="D320" s="18"/>
      <c r="E320" s="18"/>
      <c r="F320" s="23"/>
      <c r="G320" s="19"/>
      <c r="H320" s="18"/>
      <c r="I320" s="18"/>
    </row>
    <row r="321" spans="1:9" s="20" customFormat="1" ht="36" customHeight="1" x14ac:dyDescent="0.25">
      <c r="A321" s="1" t="s">
        <v>17</v>
      </c>
      <c r="B321" s="17" t="s">
        <v>195</v>
      </c>
      <c r="C321" s="13">
        <v>75</v>
      </c>
      <c r="D321" s="18"/>
      <c r="E321" s="18"/>
      <c r="F321" s="23"/>
      <c r="G321" s="19"/>
      <c r="H321" s="18"/>
      <c r="I321" s="18"/>
    </row>
    <row r="322" spans="1:9" s="20" customFormat="1" ht="99.95" customHeight="1" x14ac:dyDescent="0.25">
      <c r="A322" s="1" t="s">
        <v>19</v>
      </c>
      <c r="B322" s="17" t="s">
        <v>196</v>
      </c>
      <c r="C322" s="13">
        <v>75</v>
      </c>
      <c r="D322" s="18"/>
      <c r="E322" s="18"/>
      <c r="F322" s="23"/>
      <c r="G322" s="19"/>
      <c r="H322" s="18"/>
      <c r="I322" s="18"/>
    </row>
    <row r="323" spans="1:9" s="20" customFormat="1" ht="24" x14ac:dyDescent="0.25">
      <c r="A323" s="1" t="s">
        <v>20</v>
      </c>
      <c r="B323" s="17" t="s">
        <v>197</v>
      </c>
      <c r="C323" s="13">
        <v>100</v>
      </c>
      <c r="D323" s="18"/>
      <c r="E323" s="18"/>
      <c r="F323" s="23"/>
      <c r="G323" s="19"/>
      <c r="H323" s="18"/>
      <c r="I323" s="18"/>
    </row>
    <row r="324" spans="1:9" s="7" customFormat="1" x14ac:dyDescent="0.25">
      <c r="A324" s="44" t="s">
        <v>47</v>
      </c>
      <c r="B324" s="45"/>
      <c r="C324" s="45"/>
      <c r="D324" s="45"/>
      <c r="E324" s="45"/>
      <c r="F324" s="46"/>
      <c r="G324" s="31"/>
      <c r="H324" s="4"/>
      <c r="I324" s="4"/>
    </row>
    <row r="325" spans="1:9" s="7" customFormat="1" x14ac:dyDescent="0.25">
      <c r="A325" s="3"/>
      <c r="F325" s="30"/>
      <c r="G325" s="32"/>
    </row>
    <row r="326" spans="1:9" s="7" customFormat="1" x14ac:dyDescent="0.25">
      <c r="A326" s="49" t="s">
        <v>212</v>
      </c>
      <c r="B326" s="49"/>
      <c r="C326" s="49"/>
      <c r="D326" s="49"/>
      <c r="E326" s="49"/>
      <c r="F326" s="49"/>
      <c r="G326" s="49"/>
      <c r="H326" s="49"/>
      <c r="I326" s="49"/>
    </row>
    <row r="327" spans="1:9" s="7" customFormat="1" x14ac:dyDescent="0.25">
      <c r="A327" s="50" t="s">
        <v>172</v>
      </c>
      <c r="B327" s="51"/>
      <c r="C327" s="51"/>
      <c r="D327" s="51"/>
      <c r="E327" s="51"/>
      <c r="F327" s="51"/>
      <c r="G327" s="51"/>
      <c r="H327" s="51"/>
      <c r="I327" s="51"/>
    </row>
    <row r="328" spans="1:9" s="7" customFormat="1" x14ac:dyDescent="0.25">
      <c r="A328" s="49" t="s">
        <v>298</v>
      </c>
      <c r="B328" s="49"/>
      <c r="C328" s="49"/>
      <c r="D328" s="49"/>
      <c r="E328" s="49"/>
      <c r="F328" s="49"/>
      <c r="G328" s="49"/>
      <c r="H328" s="49"/>
      <c r="I328" s="49"/>
    </row>
    <row r="329" spans="1:9" s="7" customFormat="1" ht="24" x14ac:dyDescent="0.25">
      <c r="A329" s="5" t="s">
        <v>0</v>
      </c>
      <c r="B329" s="6" t="s">
        <v>4</v>
      </c>
      <c r="C329" s="6" t="s">
        <v>14</v>
      </c>
      <c r="D329" s="6" t="s">
        <v>8</v>
      </c>
      <c r="E329" s="6" t="s">
        <v>5</v>
      </c>
      <c r="F329" s="21" t="s">
        <v>1</v>
      </c>
      <c r="G329" s="9" t="s">
        <v>2</v>
      </c>
      <c r="H329" s="6" t="s">
        <v>6</v>
      </c>
      <c r="I329" s="6" t="s">
        <v>3</v>
      </c>
    </row>
    <row r="330" spans="1:9" s="7" customFormat="1" ht="60" x14ac:dyDescent="0.25">
      <c r="A330" s="1" t="s">
        <v>7</v>
      </c>
      <c r="B330" s="24" t="s">
        <v>202</v>
      </c>
      <c r="C330" s="25">
        <v>5</v>
      </c>
      <c r="D330" s="6"/>
      <c r="E330" s="6"/>
      <c r="F330" s="26"/>
      <c r="G330" s="10"/>
      <c r="H330" s="6"/>
      <c r="I330" s="6"/>
    </row>
    <row r="331" spans="1:9" s="7" customFormat="1" ht="80.099999999999994" customHeight="1" x14ac:dyDescent="0.25">
      <c r="A331" s="1" t="s">
        <v>13</v>
      </c>
      <c r="B331" s="24" t="s">
        <v>203</v>
      </c>
      <c r="C331" s="25">
        <v>80</v>
      </c>
      <c r="D331" s="18"/>
      <c r="E331" s="18"/>
      <c r="F331" s="26"/>
      <c r="G331" s="19"/>
      <c r="H331" s="18"/>
      <c r="I331" s="18"/>
    </row>
    <row r="332" spans="1:9" s="7" customFormat="1" ht="24" x14ac:dyDescent="0.25">
      <c r="A332" s="1" t="s">
        <v>12</v>
      </c>
      <c r="B332" s="24" t="s">
        <v>204</v>
      </c>
      <c r="C332" s="25">
        <v>80</v>
      </c>
      <c r="D332" s="18"/>
      <c r="E332" s="18"/>
      <c r="F332" s="26"/>
      <c r="G332" s="19"/>
      <c r="H332" s="18"/>
      <c r="I332" s="18"/>
    </row>
    <row r="333" spans="1:9" s="7" customFormat="1" ht="24" x14ac:dyDescent="0.25">
      <c r="A333" s="1" t="s">
        <v>15</v>
      </c>
      <c r="B333" s="24" t="s">
        <v>205</v>
      </c>
      <c r="C333" s="25">
        <v>25</v>
      </c>
      <c r="D333" s="18"/>
      <c r="E333" s="18"/>
      <c r="F333" s="26"/>
      <c r="G333" s="19"/>
      <c r="H333" s="18"/>
      <c r="I333" s="18"/>
    </row>
    <row r="334" spans="1:9" s="7" customFormat="1" ht="36" x14ac:dyDescent="0.25">
      <c r="A334" s="1" t="s">
        <v>16</v>
      </c>
      <c r="B334" s="24" t="s">
        <v>206</v>
      </c>
      <c r="C334" s="25">
        <v>80</v>
      </c>
      <c r="D334" s="18"/>
      <c r="E334" s="18"/>
      <c r="F334" s="26"/>
      <c r="G334" s="19"/>
      <c r="H334" s="18"/>
      <c r="I334" s="18"/>
    </row>
    <row r="335" spans="1:9" s="7" customFormat="1" ht="72" x14ac:dyDescent="0.25">
      <c r="A335" s="1" t="s">
        <v>17</v>
      </c>
      <c r="B335" s="24" t="s">
        <v>207</v>
      </c>
      <c r="C335" s="25">
        <v>10</v>
      </c>
      <c r="D335" s="18"/>
      <c r="E335" s="18"/>
      <c r="F335" s="26"/>
      <c r="G335" s="19"/>
      <c r="H335" s="18"/>
      <c r="I335" s="18"/>
    </row>
    <row r="336" spans="1:9" s="7" customFormat="1" ht="65.099999999999994" customHeight="1" x14ac:dyDescent="0.25">
      <c r="A336" s="1" t="s">
        <v>19</v>
      </c>
      <c r="B336" s="24" t="s">
        <v>208</v>
      </c>
      <c r="C336" s="25">
        <v>30</v>
      </c>
      <c r="D336" s="18"/>
      <c r="E336" s="18"/>
      <c r="F336" s="26"/>
      <c r="G336" s="19"/>
      <c r="H336" s="18"/>
      <c r="I336" s="18"/>
    </row>
    <row r="337" spans="1:9" s="7" customFormat="1" ht="24" x14ac:dyDescent="0.25">
      <c r="A337" s="1" t="s">
        <v>20</v>
      </c>
      <c r="B337" s="24" t="s">
        <v>198</v>
      </c>
      <c r="C337" s="25">
        <v>5</v>
      </c>
      <c r="D337" s="18"/>
      <c r="E337" s="18"/>
      <c r="F337" s="26"/>
      <c r="G337" s="19"/>
      <c r="H337" s="18"/>
      <c r="I337" s="18"/>
    </row>
    <row r="338" spans="1:9" s="7" customFormat="1" ht="48" x14ac:dyDescent="0.25">
      <c r="A338" s="1" t="s">
        <v>70</v>
      </c>
      <c r="B338" s="24" t="s">
        <v>209</v>
      </c>
      <c r="C338" s="25">
        <v>20</v>
      </c>
      <c r="D338" s="18"/>
      <c r="E338" s="18"/>
      <c r="F338" s="26"/>
      <c r="G338" s="19"/>
      <c r="H338" s="18"/>
      <c r="I338" s="18"/>
    </row>
    <row r="339" spans="1:9" s="7" customFormat="1" ht="24" x14ac:dyDescent="0.25">
      <c r="A339" s="1" t="s">
        <v>71</v>
      </c>
      <c r="B339" s="24" t="s">
        <v>199</v>
      </c>
      <c r="C339" s="25">
        <v>20</v>
      </c>
      <c r="D339" s="18"/>
      <c r="E339" s="18"/>
      <c r="F339" s="26"/>
      <c r="G339" s="19"/>
      <c r="H339" s="18"/>
      <c r="I339" s="18"/>
    </row>
    <row r="340" spans="1:9" s="7" customFormat="1" ht="60" x14ac:dyDescent="0.25">
      <c r="A340" s="1" t="s">
        <v>72</v>
      </c>
      <c r="B340" s="24" t="s">
        <v>210</v>
      </c>
      <c r="C340" s="25">
        <v>125</v>
      </c>
      <c r="D340" s="18"/>
      <c r="E340" s="18"/>
      <c r="F340" s="26"/>
      <c r="G340" s="19"/>
      <c r="H340" s="18"/>
      <c r="I340" s="18"/>
    </row>
    <row r="341" spans="1:9" s="7" customFormat="1" x14ac:dyDescent="0.25">
      <c r="A341" s="1" t="s">
        <v>73</v>
      </c>
      <c r="B341" s="24" t="s">
        <v>200</v>
      </c>
      <c r="C341" s="25">
        <v>200</v>
      </c>
      <c r="D341" s="18"/>
      <c r="E341" s="18"/>
      <c r="F341" s="26"/>
      <c r="G341" s="19"/>
      <c r="H341" s="18"/>
      <c r="I341" s="18"/>
    </row>
    <row r="342" spans="1:9" s="7" customFormat="1" ht="24" x14ac:dyDescent="0.25">
      <c r="A342" s="1" t="s">
        <v>74</v>
      </c>
      <c r="B342" s="24" t="s">
        <v>211</v>
      </c>
      <c r="C342" s="25">
        <v>25</v>
      </c>
      <c r="D342" s="18"/>
      <c r="E342" s="18"/>
      <c r="F342" s="26"/>
      <c r="G342" s="19"/>
      <c r="H342" s="18"/>
      <c r="I342" s="18"/>
    </row>
    <row r="343" spans="1:9" s="7" customFormat="1" x14ac:dyDescent="0.25">
      <c r="A343" s="1" t="s">
        <v>75</v>
      </c>
      <c r="B343" s="24" t="s">
        <v>201</v>
      </c>
      <c r="C343" s="25">
        <v>25</v>
      </c>
      <c r="D343" s="18"/>
      <c r="E343" s="18"/>
      <c r="F343" s="26"/>
      <c r="G343" s="19"/>
      <c r="H343" s="18"/>
      <c r="I343" s="18"/>
    </row>
    <row r="344" spans="1:9" s="7" customFormat="1" x14ac:dyDescent="0.25">
      <c r="A344" s="44" t="s">
        <v>47</v>
      </c>
      <c r="B344" s="45"/>
      <c r="C344" s="45"/>
      <c r="D344" s="45"/>
      <c r="E344" s="45"/>
      <c r="F344" s="46"/>
      <c r="G344" s="31"/>
      <c r="H344" s="4"/>
      <c r="I344" s="4"/>
    </row>
    <row r="345" spans="1:9" s="7" customFormat="1" x14ac:dyDescent="0.25">
      <c r="A345" s="3"/>
      <c r="F345" s="30"/>
      <c r="G345" s="32"/>
    </row>
    <row r="346" spans="1:9" s="7" customFormat="1" x14ac:dyDescent="0.25">
      <c r="A346" s="49" t="s">
        <v>256</v>
      </c>
      <c r="B346" s="49"/>
      <c r="C346" s="49"/>
      <c r="D346" s="49"/>
      <c r="E346" s="49"/>
      <c r="F346" s="49"/>
      <c r="G346" s="49"/>
      <c r="H346" s="49"/>
      <c r="I346" s="49"/>
    </row>
    <row r="347" spans="1:9" s="7" customFormat="1" x14ac:dyDescent="0.25">
      <c r="A347" s="50" t="s">
        <v>172</v>
      </c>
      <c r="B347" s="51"/>
      <c r="C347" s="51"/>
      <c r="D347" s="51"/>
      <c r="E347" s="51"/>
      <c r="F347" s="51"/>
      <c r="G347" s="51"/>
      <c r="H347" s="51"/>
      <c r="I347" s="51"/>
    </row>
    <row r="348" spans="1:9" s="7" customFormat="1" x14ac:dyDescent="0.25">
      <c r="A348" s="49" t="s">
        <v>298</v>
      </c>
      <c r="B348" s="49"/>
      <c r="C348" s="49"/>
      <c r="D348" s="49"/>
      <c r="E348" s="49"/>
      <c r="F348" s="49"/>
      <c r="G348" s="49"/>
      <c r="H348" s="49"/>
      <c r="I348" s="49"/>
    </row>
    <row r="349" spans="1:9" s="7" customFormat="1" ht="24" x14ac:dyDescent="0.25">
      <c r="A349" s="27" t="s">
        <v>0</v>
      </c>
      <c r="B349" s="28" t="s">
        <v>4</v>
      </c>
      <c r="C349" s="28" t="s">
        <v>14</v>
      </c>
      <c r="D349" s="6" t="s">
        <v>8</v>
      </c>
      <c r="E349" s="6" t="s">
        <v>5</v>
      </c>
      <c r="F349" s="6" t="s">
        <v>1</v>
      </c>
      <c r="G349" s="9" t="s">
        <v>2</v>
      </c>
      <c r="H349" s="6" t="s">
        <v>6</v>
      </c>
      <c r="I349" s="6" t="s">
        <v>3</v>
      </c>
    </row>
    <row r="350" spans="1:9" s="7" customFormat="1" ht="15" customHeight="1" x14ac:dyDescent="0.25">
      <c r="A350" s="35" t="s">
        <v>7</v>
      </c>
      <c r="B350" s="61" t="s">
        <v>246</v>
      </c>
      <c r="C350" s="61"/>
      <c r="D350" s="61"/>
      <c r="E350" s="61"/>
      <c r="F350" s="61"/>
      <c r="G350" s="61"/>
      <c r="H350" s="61"/>
      <c r="I350" s="61"/>
    </row>
    <row r="351" spans="1:9" s="7" customFormat="1" ht="110.1" customHeight="1" x14ac:dyDescent="0.25">
      <c r="A351" s="36" t="s">
        <v>213</v>
      </c>
      <c r="B351" s="8" t="s">
        <v>247</v>
      </c>
      <c r="C351" s="37">
        <v>25</v>
      </c>
      <c r="D351" s="2"/>
      <c r="E351" s="2"/>
      <c r="F351" s="2"/>
      <c r="G351" s="2"/>
      <c r="H351" s="2"/>
      <c r="I351" s="2"/>
    </row>
    <row r="352" spans="1:9" s="7" customFormat="1" ht="96" x14ac:dyDescent="0.25">
      <c r="A352" s="36" t="s">
        <v>214</v>
      </c>
      <c r="B352" s="8" t="s">
        <v>248</v>
      </c>
      <c r="C352" s="37">
        <v>50</v>
      </c>
      <c r="D352" s="2"/>
      <c r="E352" s="2"/>
      <c r="F352" s="2"/>
      <c r="G352" s="2"/>
      <c r="H352" s="2"/>
      <c r="I352" s="2"/>
    </row>
    <row r="353" spans="1:9" s="7" customFormat="1" ht="90" customHeight="1" x14ac:dyDescent="0.25">
      <c r="A353" s="36" t="s">
        <v>215</v>
      </c>
      <c r="B353" s="8" t="s">
        <v>249</v>
      </c>
      <c r="C353" s="37">
        <v>25</v>
      </c>
      <c r="D353" s="2"/>
      <c r="E353" s="2"/>
      <c r="F353" s="2"/>
      <c r="G353" s="2"/>
      <c r="H353" s="2"/>
      <c r="I353" s="2"/>
    </row>
    <row r="354" spans="1:9" s="7" customFormat="1" ht="54.95" customHeight="1" x14ac:dyDescent="0.25">
      <c r="A354" s="36" t="s">
        <v>216</v>
      </c>
      <c r="B354" s="8" t="s">
        <v>253</v>
      </c>
      <c r="C354" s="37">
        <v>25</v>
      </c>
      <c r="D354" s="2"/>
      <c r="E354" s="2"/>
      <c r="F354" s="2"/>
      <c r="G354" s="2"/>
      <c r="H354" s="2"/>
      <c r="I354" s="2"/>
    </row>
    <row r="355" spans="1:9" s="7" customFormat="1" ht="15" customHeight="1" x14ac:dyDescent="0.25">
      <c r="A355" s="35" t="s">
        <v>13</v>
      </c>
      <c r="B355" s="61" t="s">
        <v>250</v>
      </c>
      <c r="C355" s="61"/>
      <c r="D355" s="61"/>
      <c r="E355" s="61"/>
      <c r="F355" s="61"/>
      <c r="G355" s="61"/>
      <c r="H355" s="61"/>
      <c r="I355" s="61"/>
    </row>
    <row r="356" spans="1:9" s="29" customFormat="1" ht="120" customHeight="1" x14ac:dyDescent="0.25">
      <c r="A356" s="36" t="s">
        <v>231</v>
      </c>
      <c r="B356" s="8" t="s">
        <v>251</v>
      </c>
      <c r="C356" s="37">
        <v>1</v>
      </c>
      <c r="D356" s="8"/>
      <c r="E356" s="8"/>
      <c r="F356" s="2"/>
      <c r="G356" s="2"/>
      <c r="H356" s="8"/>
      <c r="I356" s="8"/>
    </row>
    <row r="357" spans="1:9" s="7" customFormat="1" ht="96.75" x14ac:dyDescent="0.25">
      <c r="A357" s="36" t="s">
        <v>232</v>
      </c>
      <c r="B357" s="38" t="s">
        <v>252</v>
      </c>
      <c r="C357" s="37">
        <v>2</v>
      </c>
      <c r="D357" s="2"/>
      <c r="E357" s="2"/>
      <c r="F357" s="2"/>
      <c r="G357" s="2"/>
      <c r="H357" s="2"/>
      <c r="I357" s="2"/>
    </row>
    <row r="358" spans="1:9" s="7" customFormat="1" ht="84.95" customHeight="1" x14ac:dyDescent="0.25">
      <c r="A358" s="36" t="s">
        <v>233</v>
      </c>
      <c r="B358" s="8" t="s">
        <v>249</v>
      </c>
      <c r="C358" s="37">
        <v>1</v>
      </c>
      <c r="D358" s="2"/>
      <c r="E358" s="2"/>
      <c r="F358" s="2"/>
      <c r="G358" s="2"/>
      <c r="H358" s="2"/>
      <c r="I358" s="2"/>
    </row>
    <row r="359" spans="1:9" s="7" customFormat="1" ht="54.95" customHeight="1" x14ac:dyDescent="0.25">
      <c r="A359" s="36" t="s">
        <v>234</v>
      </c>
      <c r="B359" s="8" t="s">
        <v>253</v>
      </c>
      <c r="C359" s="37">
        <v>1</v>
      </c>
      <c r="D359" s="2"/>
      <c r="E359" s="2"/>
      <c r="F359" s="2"/>
      <c r="G359" s="2"/>
      <c r="H359" s="2"/>
      <c r="I359" s="2"/>
    </row>
    <row r="360" spans="1:9" ht="15" customHeight="1" x14ac:dyDescent="0.25">
      <c r="A360" s="35" t="s">
        <v>12</v>
      </c>
      <c r="B360" s="61" t="s">
        <v>254</v>
      </c>
      <c r="C360" s="61"/>
      <c r="D360" s="61"/>
      <c r="E360" s="61"/>
      <c r="F360" s="61"/>
      <c r="G360" s="61"/>
      <c r="H360" s="61"/>
      <c r="I360" s="61"/>
    </row>
    <row r="361" spans="1:9" ht="75" customHeight="1" x14ac:dyDescent="0.25">
      <c r="A361" s="36" t="s">
        <v>240</v>
      </c>
      <c r="B361" s="8" t="s">
        <v>255</v>
      </c>
      <c r="C361" s="2">
        <v>25</v>
      </c>
      <c r="D361" s="2"/>
      <c r="E361" s="2"/>
      <c r="F361" s="2"/>
      <c r="G361" s="2"/>
      <c r="H361" s="2"/>
      <c r="I361" s="2"/>
    </row>
    <row r="362" spans="1:9" ht="96" x14ac:dyDescent="0.25">
      <c r="A362" s="36" t="s">
        <v>241</v>
      </c>
      <c r="B362" s="8" t="s">
        <v>252</v>
      </c>
      <c r="C362" s="2">
        <v>75</v>
      </c>
      <c r="D362" s="2"/>
      <c r="E362" s="2"/>
      <c r="F362" s="2"/>
      <c r="G362" s="2"/>
      <c r="H362" s="2"/>
      <c r="I362" s="2"/>
    </row>
    <row r="363" spans="1:9" ht="84.95" customHeight="1" x14ac:dyDescent="0.25">
      <c r="A363" s="36" t="s">
        <v>242</v>
      </c>
      <c r="B363" s="8" t="s">
        <v>249</v>
      </c>
      <c r="C363" s="2">
        <v>25</v>
      </c>
      <c r="D363" s="2"/>
      <c r="E363" s="2"/>
      <c r="F363" s="2"/>
      <c r="G363" s="2"/>
      <c r="H363" s="2"/>
      <c r="I363" s="2"/>
    </row>
    <row r="364" spans="1:9" ht="54.95" customHeight="1" x14ac:dyDescent="0.25">
      <c r="A364" s="36" t="s">
        <v>243</v>
      </c>
      <c r="B364" s="8" t="s">
        <v>253</v>
      </c>
      <c r="C364" s="2">
        <v>25</v>
      </c>
      <c r="D364" s="2"/>
      <c r="E364" s="2"/>
      <c r="F364" s="2"/>
      <c r="G364" s="2"/>
      <c r="H364" s="2"/>
      <c r="I364" s="2"/>
    </row>
    <row r="365" spans="1:9" ht="36" x14ac:dyDescent="0.25">
      <c r="A365" s="36" t="s">
        <v>244</v>
      </c>
      <c r="B365" s="8" t="s">
        <v>245</v>
      </c>
      <c r="C365" s="2">
        <v>25</v>
      </c>
      <c r="D365" s="2"/>
      <c r="E365" s="2"/>
      <c r="F365" s="2"/>
      <c r="G365" s="2"/>
      <c r="H365" s="2"/>
      <c r="I365" s="2"/>
    </row>
    <row r="366" spans="1:9" x14ac:dyDescent="0.25">
      <c r="A366" s="63" t="s">
        <v>47</v>
      </c>
      <c r="B366" s="63"/>
      <c r="C366" s="63"/>
      <c r="D366" s="63"/>
      <c r="E366" s="63"/>
      <c r="F366" s="63"/>
      <c r="G366" s="31"/>
      <c r="H366" s="4"/>
      <c r="I366" s="4"/>
    </row>
    <row r="368" spans="1:9" x14ac:dyDescent="0.25">
      <c r="A368" s="49" t="s">
        <v>257</v>
      </c>
      <c r="B368" s="49"/>
      <c r="C368" s="49"/>
      <c r="D368" s="49"/>
      <c r="E368" s="49"/>
      <c r="F368" s="49"/>
      <c r="G368" s="49"/>
      <c r="H368" s="49"/>
      <c r="I368" s="49"/>
    </row>
    <row r="369" spans="1:9" s="7" customFormat="1" x14ac:dyDescent="0.25">
      <c r="A369" s="50" t="s">
        <v>172</v>
      </c>
      <c r="B369" s="51"/>
      <c r="C369" s="51"/>
      <c r="D369" s="51"/>
      <c r="E369" s="51"/>
      <c r="F369" s="51"/>
      <c r="G369" s="51"/>
      <c r="H369" s="51"/>
      <c r="I369" s="51"/>
    </row>
    <row r="370" spans="1:9" x14ac:dyDescent="0.25">
      <c r="A370" s="48" t="s">
        <v>299</v>
      </c>
      <c r="B370" s="51"/>
      <c r="C370" s="51"/>
      <c r="D370" s="51"/>
      <c r="E370" s="51"/>
      <c r="F370" s="51"/>
      <c r="G370" s="51"/>
      <c r="H370" s="51"/>
      <c r="I370" s="51"/>
    </row>
    <row r="371" spans="1:9" ht="24" x14ac:dyDescent="0.25">
      <c r="A371" s="27" t="s">
        <v>0</v>
      </c>
      <c r="B371" s="28" t="s">
        <v>4</v>
      </c>
      <c r="C371" s="28" t="s">
        <v>14</v>
      </c>
      <c r="D371" s="6" t="s">
        <v>8</v>
      </c>
      <c r="E371" s="6" t="s">
        <v>5</v>
      </c>
      <c r="F371" s="6" t="s">
        <v>1</v>
      </c>
      <c r="G371" s="9" t="s">
        <v>2</v>
      </c>
      <c r="H371" s="6" t="s">
        <v>6</v>
      </c>
      <c r="I371" s="6" t="s">
        <v>3</v>
      </c>
    </row>
    <row r="372" spans="1:9" ht="15" customHeight="1" x14ac:dyDescent="0.25">
      <c r="A372" s="67" t="s">
        <v>258</v>
      </c>
      <c r="B372" s="68"/>
      <c r="C372" s="68"/>
      <c r="D372" s="68"/>
      <c r="E372" s="68"/>
      <c r="F372" s="68"/>
      <c r="G372" s="68"/>
      <c r="H372" s="68"/>
      <c r="I372" s="69"/>
    </row>
    <row r="373" spans="1:9" s="7" customFormat="1" ht="114.95" customHeight="1" x14ac:dyDescent="0.25">
      <c r="A373" s="36" t="s">
        <v>7</v>
      </c>
      <c r="B373" s="70" t="s">
        <v>277</v>
      </c>
      <c r="C373" s="71"/>
      <c r="D373" s="71"/>
      <c r="E373" s="71"/>
      <c r="F373" s="71"/>
      <c r="G373" s="71"/>
      <c r="H373" s="71"/>
      <c r="I373" s="72"/>
    </row>
    <row r="374" spans="1:9" s="7" customFormat="1" x14ac:dyDescent="0.25">
      <c r="A374" s="64" t="s">
        <v>278</v>
      </c>
      <c r="B374" s="65"/>
      <c r="C374" s="65"/>
      <c r="D374" s="65"/>
      <c r="E374" s="65"/>
      <c r="F374" s="65"/>
      <c r="G374" s="65"/>
      <c r="H374" s="65"/>
      <c r="I374" s="66"/>
    </row>
    <row r="375" spans="1:9" x14ac:dyDescent="0.25">
      <c r="A375" s="36" t="s">
        <v>213</v>
      </c>
      <c r="B375" s="8" t="s">
        <v>259</v>
      </c>
      <c r="C375" s="37">
        <v>13</v>
      </c>
      <c r="D375" s="2"/>
      <c r="E375" s="2"/>
      <c r="F375" s="2"/>
      <c r="G375" s="2"/>
      <c r="H375" s="2"/>
      <c r="I375" s="2"/>
    </row>
    <row r="376" spans="1:9" x14ac:dyDescent="0.25">
      <c r="A376" s="36" t="s">
        <v>214</v>
      </c>
      <c r="B376" s="8" t="s">
        <v>260</v>
      </c>
      <c r="C376" s="37">
        <v>13</v>
      </c>
      <c r="D376" s="2"/>
      <c r="E376" s="2"/>
      <c r="F376" s="2"/>
      <c r="G376" s="2"/>
      <c r="H376" s="2"/>
      <c r="I376" s="2"/>
    </row>
    <row r="377" spans="1:9" x14ac:dyDescent="0.25">
      <c r="A377" s="36" t="s">
        <v>215</v>
      </c>
      <c r="B377" s="8" t="s">
        <v>261</v>
      </c>
      <c r="C377" s="37">
        <v>2</v>
      </c>
      <c r="D377" s="2"/>
      <c r="E377" s="2"/>
      <c r="F377" s="2"/>
      <c r="G377" s="2"/>
      <c r="H377" s="2"/>
      <c r="I377" s="2"/>
    </row>
    <row r="378" spans="1:9" s="7" customFormat="1" x14ac:dyDescent="0.25">
      <c r="A378" s="36" t="s">
        <v>216</v>
      </c>
      <c r="B378" s="8" t="s">
        <v>262</v>
      </c>
      <c r="C378" s="37">
        <v>6</v>
      </c>
      <c r="D378" s="2"/>
      <c r="E378" s="2"/>
      <c r="F378" s="2"/>
      <c r="G378" s="2"/>
      <c r="H378" s="2"/>
      <c r="I378" s="2"/>
    </row>
    <row r="379" spans="1:9" s="7" customFormat="1" x14ac:dyDescent="0.25">
      <c r="A379" s="36" t="s">
        <v>217</v>
      </c>
      <c r="B379" s="8" t="s">
        <v>279</v>
      </c>
      <c r="C379" s="37">
        <v>3</v>
      </c>
      <c r="D379" s="2"/>
      <c r="E379" s="2"/>
      <c r="F379" s="2"/>
      <c r="G379" s="2"/>
      <c r="H379" s="2"/>
      <c r="I379" s="2"/>
    </row>
    <row r="380" spans="1:9" s="7" customFormat="1" x14ac:dyDescent="0.25">
      <c r="A380" s="36" t="s">
        <v>218</v>
      </c>
      <c r="B380" s="8" t="s">
        <v>263</v>
      </c>
      <c r="C380" s="37">
        <v>13</v>
      </c>
      <c r="D380" s="2"/>
      <c r="E380" s="2"/>
      <c r="F380" s="2"/>
      <c r="G380" s="2"/>
      <c r="H380" s="2"/>
      <c r="I380" s="2"/>
    </row>
    <row r="381" spans="1:9" x14ac:dyDescent="0.25">
      <c r="A381" s="36" t="s">
        <v>219</v>
      </c>
      <c r="B381" s="8" t="s">
        <v>264</v>
      </c>
      <c r="C381" s="37">
        <v>13</v>
      </c>
      <c r="D381" s="2"/>
      <c r="E381" s="2"/>
      <c r="F381" s="2"/>
      <c r="G381" s="2"/>
      <c r="H381" s="2"/>
      <c r="I381" s="2"/>
    </row>
    <row r="382" spans="1:9" ht="15" customHeight="1" x14ac:dyDescent="0.25">
      <c r="A382" s="70" t="s">
        <v>280</v>
      </c>
      <c r="B382" s="71"/>
      <c r="C382" s="71"/>
      <c r="D382" s="71"/>
      <c r="E382" s="71"/>
      <c r="F382" s="71"/>
      <c r="G382" s="71"/>
      <c r="H382" s="71"/>
      <c r="I382" s="72"/>
    </row>
    <row r="383" spans="1:9" x14ac:dyDescent="0.25">
      <c r="A383" s="36" t="s">
        <v>220</v>
      </c>
      <c r="B383" s="8" t="s">
        <v>259</v>
      </c>
      <c r="C383" s="37">
        <v>20</v>
      </c>
      <c r="D383" s="8"/>
      <c r="E383" s="8"/>
      <c r="F383" s="2"/>
      <c r="G383" s="2"/>
      <c r="H383" s="8"/>
      <c r="I383" s="8"/>
    </row>
    <row r="384" spans="1:9" x14ac:dyDescent="0.25">
      <c r="A384" s="36" t="s">
        <v>221</v>
      </c>
      <c r="B384" s="38" t="s">
        <v>265</v>
      </c>
      <c r="C384" s="37">
        <v>21</v>
      </c>
      <c r="D384" s="2"/>
      <c r="E384" s="2"/>
      <c r="F384" s="2"/>
      <c r="G384" s="2"/>
      <c r="H384" s="2"/>
      <c r="I384" s="2"/>
    </row>
    <row r="385" spans="1:9" s="7" customFormat="1" x14ac:dyDescent="0.25">
      <c r="A385" s="36" t="s">
        <v>222</v>
      </c>
      <c r="B385" s="38" t="s">
        <v>266</v>
      </c>
      <c r="C385" s="37">
        <v>1</v>
      </c>
      <c r="D385" s="2"/>
      <c r="E385" s="2"/>
      <c r="F385" s="2"/>
      <c r="G385" s="2"/>
      <c r="H385" s="2"/>
      <c r="I385" s="2"/>
    </row>
    <row r="386" spans="1:9" s="7" customFormat="1" x14ac:dyDescent="0.25">
      <c r="A386" s="36" t="s">
        <v>223</v>
      </c>
      <c r="B386" s="38" t="s">
        <v>267</v>
      </c>
      <c r="C386" s="37">
        <v>19</v>
      </c>
      <c r="D386" s="2"/>
      <c r="E386" s="2"/>
      <c r="F386" s="2"/>
      <c r="G386" s="2"/>
      <c r="H386" s="2"/>
      <c r="I386" s="2"/>
    </row>
    <row r="387" spans="1:9" s="7" customFormat="1" x14ac:dyDescent="0.25">
      <c r="A387" s="36" t="s">
        <v>224</v>
      </c>
      <c r="B387" s="38" t="s">
        <v>268</v>
      </c>
      <c r="C387" s="37">
        <v>21</v>
      </c>
      <c r="D387" s="2"/>
      <c r="E387" s="2"/>
      <c r="F387" s="2"/>
      <c r="G387" s="2"/>
      <c r="H387" s="2"/>
      <c r="I387" s="2"/>
    </row>
    <row r="388" spans="1:9" s="7" customFormat="1" x14ac:dyDescent="0.25">
      <c r="A388" s="36" t="s">
        <v>225</v>
      </c>
      <c r="B388" s="38" t="s">
        <v>269</v>
      </c>
      <c r="C388" s="37">
        <v>2</v>
      </c>
      <c r="D388" s="2"/>
      <c r="E388" s="2"/>
      <c r="F388" s="2"/>
      <c r="G388" s="2"/>
      <c r="H388" s="2"/>
      <c r="I388" s="2"/>
    </row>
    <row r="389" spans="1:9" s="7" customFormat="1" x14ac:dyDescent="0.25">
      <c r="A389" s="36" t="s">
        <v>226</v>
      </c>
      <c r="B389" s="38" t="s">
        <v>270</v>
      </c>
      <c r="C389" s="37">
        <v>2</v>
      </c>
      <c r="D389" s="2"/>
      <c r="E389" s="2"/>
      <c r="F389" s="2"/>
      <c r="G389" s="2"/>
      <c r="H389" s="2"/>
      <c r="I389" s="2"/>
    </row>
    <row r="390" spans="1:9" s="7" customFormat="1" x14ac:dyDescent="0.25">
      <c r="A390" s="36" t="s">
        <v>227</v>
      </c>
      <c r="B390" s="38" t="s">
        <v>271</v>
      </c>
      <c r="C390" s="37">
        <v>19</v>
      </c>
      <c r="D390" s="2"/>
      <c r="E390" s="2"/>
      <c r="F390" s="2"/>
      <c r="G390" s="2"/>
      <c r="H390" s="2"/>
      <c r="I390" s="2"/>
    </row>
    <row r="391" spans="1:9" x14ac:dyDescent="0.25">
      <c r="A391" s="36" t="s">
        <v>228</v>
      </c>
      <c r="B391" s="38" t="s">
        <v>272</v>
      </c>
      <c r="C391" s="37">
        <v>6</v>
      </c>
      <c r="D391" s="2"/>
      <c r="E391" s="2"/>
      <c r="F391" s="2"/>
      <c r="G391" s="2"/>
      <c r="H391" s="2"/>
      <c r="I391" s="2"/>
    </row>
    <row r="392" spans="1:9" s="7" customFormat="1" x14ac:dyDescent="0.25">
      <c r="A392" s="36" t="s">
        <v>229</v>
      </c>
      <c r="B392" s="38" t="s">
        <v>261</v>
      </c>
      <c r="C392" s="37">
        <v>21</v>
      </c>
      <c r="D392" s="2"/>
      <c r="E392" s="2"/>
      <c r="F392" s="2"/>
      <c r="G392" s="2"/>
      <c r="H392" s="2"/>
      <c r="I392" s="2"/>
    </row>
    <row r="393" spans="1:9" x14ac:dyDescent="0.25">
      <c r="A393" s="36" t="s">
        <v>230</v>
      </c>
      <c r="B393" s="38" t="s">
        <v>262</v>
      </c>
      <c r="C393" s="37">
        <v>42</v>
      </c>
      <c r="D393" s="2"/>
      <c r="E393" s="2"/>
      <c r="F393" s="2"/>
      <c r="G393" s="2"/>
      <c r="H393" s="2"/>
      <c r="I393" s="2"/>
    </row>
    <row r="394" spans="1:9" s="33" customFormat="1" ht="69.95" customHeight="1" x14ac:dyDescent="0.25">
      <c r="A394" s="35" t="s">
        <v>13</v>
      </c>
      <c r="B394" s="62" t="s">
        <v>281</v>
      </c>
      <c r="C394" s="62"/>
      <c r="D394" s="62"/>
      <c r="E394" s="62"/>
      <c r="F394" s="62"/>
      <c r="G394" s="62"/>
      <c r="H394" s="62"/>
      <c r="I394" s="62"/>
    </row>
    <row r="395" spans="1:9" x14ac:dyDescent="0.25">
      <c r="A395" s="36" t="s">
        <v>231</v>
      </c>
      <c r="B395" s="8" t="s">
        <v>273</v>
      </c>
      <c r="C395" s="2">
        <v>5</v>
      </c>
      <c r="D395" s="2"/>
      <c r="E395" s="2"/>
      <c r="F395" s="2"/>
      <c r="G395" s="2"/>
      <c r="H395" s="2"/>
      <c r="I395" s="2"/>
    </row>
    <row r="396" spans="1:9" s="7" customFormat="1" x14ac:dyDescent="0.25">
      <c r="A396" s="36" t="s">
        <v>232</v>
      </c>
      <c r="B396" s="8" t="s">
        <v>274</v>
      </c>
      <c r="C396" s="2">
        <v>2</v>
      </c>
      <c r="D396" s="2"/>
      <c r="E396" s="2"/>
      <c r="F396" s="2"/>
      <c r="G396" s="2"/>
      <c r="H396" s="2"/>
      <c r="I396" s="2"/>
    </row>
    <row r="397" spans="1:9" s="7" customFormat="1" x14ac:dyDescent="0.25">
      <c r="A397" s="36" t="s">
        <v>233</v>
      </c>
      <c r="B397" s="8" t="s">
        <v>275</v>
      </c>
      <c r="C397" s="2">
        <v>3</v>
      </c>
      <c r="D397" s="2"/>
      <c r="E397" s="2"/>
      <c r="F397" s="2"/>
      <c r="G397" s="2"/>
      <c r="H397" s="2"/>
      <c r="I397" s="2"/>
    </row>
    <row r="398" spans="1:9" s="7" customFormat="1" x14ac:dyDescent="0.25">
      <c r="A398" s="36" t="s">
        <v>234</v>
      </c>
      <c r="B398" s="8" t="s">
        <v>263</v>
      </c>
      <c r="C398" s="2">
        <v>2</v>
      </c>
      <c r="D398" s="2"/>
      <c r="E398" s="2"/>
      <c r="F398" s="2"/>
      <c r="G398" s="2"/>
      <c r="H398" s="2"/>
      <c r="I398" s="2"/>
    </row>
    <row r="399" spans="1:9" s="7" customFormat="1" x14ac:dyDescent="0.25">
      <c r="A399" s="36" t="s">
        <v>235</v>
      </c>
      <c r="B399" s="8" t="s">
        <v>261</v>
      </c>
      <c r="C399" s="2">
        <v>5</v>
      </c>
      <c r="D399" s="2"/>
      <c r="E399" s="2"/>
      <c r="F399" s="2"/>
      <c r="G399" s="2"/>
      <c r="H399" s="2"/>
      <c r="I399" s="2"/>
    </row>
    <row r="400" spans="1:9" x14ac:dyDescent="0.25">
      <c r="A400" s="36" t="s">
        <v>236</v>
      </c>
      <c r="B400" s="8" t="s">
        <v>262</v>
      </c>
      <c r="C400" s="2">
        <v>10</v>
      </c>
      <c r="D400" s="2"/>
      <c r="E400" s="2"/>
      <c r="F400" s="2"/>
      <c r="G400" s="2"/>
      <c r="H400" s="2"/>
      <c r="I400" s="2"/>
    </row>
    <row r="401" spans="1:9" x14ac:dyDescent="0.25">
      <c r="A401" s="36" t="s">
        <v>237</v>
      </c>
      <c r="B401" s="8" t="s">
        <v>276</v>
      </c>
      <c r="C401" s="2">
        <v>2</v>
      </c>
      <c r="D401" s="2"/>
      <c r="E401" s="2"/>
      <c r="F401" s="2"/>
      <c r="G401" s="2"/>
      <c r="H401" s="2"/>
      <c r="I401" s="2"/>
    </row>
    <row r="402" spans="1:9" x14ac:dyDescent="0.25">
      <c r="A402" s="36" t="s">
        <v>238</v>
      </c>
      <c r="B402" s="8" t="s">
        <v>267</v>
      </c>
      <c r="C402" s="2">
        <v>3</v>
      </c>
      <c r="D402" s="2"/>
      <c r="E402" s="2"/>
      <c r="F402" s="2"/>
      <c r="G402" s="2"/>
      <c r="H402" s="2"/>
      <c r="I402" s="2"/>
    </row>
    <row r="403" spans="1:9" x14ac:dyDescent="0.25">
      <c r="A403" s="36" t="s">
        <v>239</v>
      </c>
      <c r="B403" s="8" t="s">
        <v>268</v>
      </c>
      <c r="C403" s="2">
        <v>3</v>
      </c>
      <c r="D403" s="2"/>
      <c r="E403" s="2"/>
      <c r="F403" s="2"/>
      <c r="G403" s="2"/>
      <c r="H403" s="2"/>
      <c r="I403" s="2"/>
    </row>
    <row r="404" spans="1:9" x14ac:dyDescent="0.25">
      <c r="A404" s="63" t="s">
        <v>47</v>
      </c>
      <c r="B404" s="63"/>
      <c r="C404" s="63"/>
      <c r="D404" s="63"/>
      <c r="E404" s="63"/>
      <c r="F404" s="63"/>
      <c r="G404" s="31"/>
      <c r="H404" s="4"/>
      <c r="I404" s="4"/>
    </row>
    <row r="406" spans="1:9" x14ac:dyDescent="0.25">
      <c r="A406" s="49" t="s">
        <v>282</v>
      </c>
      <c r="B406" s="49"/>
      <c r="C406" s="49"/>
      <c r="D406" s="49"/>
      <c r="E406" s="49"/>
      <c r="F406" s="49"/>
      <c r="G406" s="49"/>
      <c r="H406" s="49"/>
      <c r="I406" s="49"/>
    </row>
    <row r="407" spans="1:9" s="7" customFormat="1" x14ac:dyDescent="0.25">
      <c r="A407" s="50" t="s">
        <v>172</v>
      </c>
      <c r="B407" s="51"/>
      <c r="C407" s="51"/>
      <c r="D407" s="51"/>
      <c r="E407" s="51"/>
      <c r="F407" s="51"/>
      <c r="G407" s="51"/>
      <c r="H407" s="51"/>
      <c r="I407" s="51"/>
    </row>
    <row r="408" spans="1:9" x14ac:dyDescent="0.25">
      <c r="A408" s="48" t="s">
        <v>299</v>
      </c>
      <c r="B408" s="51"/>
      <c r="C408" s="51"/>
      <c r="D408" s="51"/>
      <c r="E408" s="51"/>
      <c r="F408" s="51"/>
      <c r="G408" s="51"/>
      <c r="H408" s="51"/>
      <c r="I408" s="51"/>
    </row>
    <row r="409" spans="1:9" ht="24" x14ac:dyDescent="0.25">
      <c r="A409" s="5" t="s">
        <v>0</v>
      </c>
      <c r="B409" s="6" t="s">
        <v>4</v>
      </c>
      <c r="C409" s="6" t="s">
        <v>14</v>
      </c>
      <c r="D409" s="6" t="s">
        <v>8</v>
      </c>
      <c r="E409" s="6" t="s">
        <v>5</v>
      </c>
      <c r="F409" s="21" t="s">
        <v>1</v>
      </c>
      <c r="G409" s="9" t="s">
        <v>2</v>
      </c>
      <c r="H409" s="6" t="s">
        <v>6</v>
      </c>
      <c r="I409" s="6" t="s">
        <v>3</v>
      </c>
    </row>
    <row r="410" spans="1:9" ht="36" x14ac:dyDescent="0.25">
      <c r="A410" s="1" t="s">
        <v>7</v>
      </c>
      <c r="B410" s="24" t="s">
        <v>283</v>
      </c>
      <c r="C410" s="25">
        <v>20</v>
      </c>
      <c r="D410" s="6"/>
      <c r="E410" s="6"/>
      <c r="F410" s="26"/>
      <c r="G410" s="10"/>
      <c r="H410" s="6"/>
      <c r="I410" s="6"/>
    </row>
    <row r="411" spans="1:9" ht="24" x14ac:dyDescent="0.25">
      <c r="A411" s="1" t="s">
        <v>13</v>
      </c>
      <c r="B411" s="24" t="s">
        <v>285</v>
      </c>
      <c r="C411" s="25">
        <v>20</v>
      </c>
      <c r="D411" s="18"/>
      <c r="E411" s="18"/>
      <c r="F411" s="26"/>
      <c r="G411" s="19"/>
      <c r="H411" s="18"/>
      <c r="I411" s="18"/>
    </row>
    <row r="412" spans="1:9" ht="36" customHeight="1" x14ac:dyDescent="0.25">
      <c r="A412" s="1" t="s">
        <v>12</v>
      </c>
      <c r="B412" s="24" t="s">
        <v>284</v>
      </c>
      <c r="C412" s="25">
        <v>20</v>
      </c>
      <c r="D412" s="18"/>
      <c r="E412" s="18"/>
      <c r="F412" s="26"/>
      <c r="G412" s="19"/>
      <c r="H412" s="18"/>
      <c r="I412" s="18"/>
    </row>
    <row r="413" spans="1:9" x14ac:dyDescent="0.25">
      <c r="A413" s="44" t="s">
        <v>47</v>
      </c>
      <c r="B413" s="45"/>
      <c r="C413" s="45"/>
      <c r="D413" s="45"/>
      <c r="E413" s="45"/>
      <c r="F413" s="46"/>
      <c r="G413" s="31"/>
      <c r="H413" s="4"/>
      <c r="I413" s="4"/>
    </row>
    <row r="415" spans="1:9" x14ac:dyDescent="0.25">
      <c r="A415" s="49" t="s">
        <v>287</v>
      </c>
      <c r="B415" s="49"/>
      <c r="C415" s="49"/>
      <c r="D415" s="49"/>
      <c r="E415" s="49"/>
      <c r="F415" s="49"/>
      <c r="G415" s="49"/>
      <c r="H415" s="49"/>
      <c r="I415" s="49"/>
    </row>
    <row r="416" spans="1:9" s="7" customFormat="1" x14ac:dyDescent="0.25">
      <c r="A416" s="50" t="s">
        <v>172</v>
      </c>
      <c r="B416" s="51"/>
      <c r="C416" s="51"/>
      <c r="D416" s="51"/>
      <c r="E416" s="51"/>
      <c r="F416" s="51"/>
      <c r="G416" s="51"/>
      <c r="H416" s="51"/>
      <c r="I416" s="51"/>
    </row>
    <row r="417" spans="1:9" x14ac:dyDescent="0.25">
      <c r="A417" s="48" t="s">
        <v>299</v>
      </c>
      <c r="B417" s="51"/>
      <c r="C417" s="51"/>
      <c r="D417" s="51"/>
      <c r="E417" s="51"/>
      <c r="F417" s="51"/>
      <c r="G417" s="51"/>
      <c r="H417" s="51"/>
      <c r="I417" s="51"/>
    </row>
    <row r="418" spans="1:9" s="39" customFormat="1" ht="36" customHeight="1" x14ac:dyDescent="0.2">
      <c r="A418" s="54" t="s">
        <v>286</v>
      </c>
      <c r="B418" s="54"/>
      <c r="C418" s="54"/>
      <c r="D418" s="54"/>
      <c r="E418" s="54"/>
      <c r="F418" s="54"/>
      <c r="G418" s="54"/>
      <c r="H418" s="54"/>
      <c r="I418" s="54"/>
    </row>
    <row r="419" spans="1:9" ht="24" x14ac:dyDescent="0.25">
      <c r="A419" s="5" t="s">
        <v>0</v>
      </c>
      <c r="B419" s="6" t="s">
        <v>4</v>
      </c>
      <c r="C419" s="6" t="s">
        <v>14</v>
      </c>
      <c r="D419" s="6" t="s">
        <v>8</v>
      </c>
      <c r="E419" s="6" t="s">
        <v>5</v>
      </c>
      <c r="F419" s="21" t="s">
        <v>1</v>
      </c>
      <c r="G419" s="9" t="s">
        <v>2</v>
      </c>
      <c r="H419" s="6" t="s">
        <v>6</v>
      </c>
      <c r="I419" s="6" t="s">
        <v>3</v>
      </c>
    </row>
    <row r="420" spans="1:9" ht="24" x14ac:dyDescent="0.25">
      <c r="A420" s="1" t="s">
        <v>7</v>
      </c>
      <c r="B420" s="24" t="s">
        <v>288</v>
      </c>
      <c r="C420" s="25">
        <v>20</v>
      </c>
      <c r="D420" s="6"/>
      <c r="E420" s="6"/>
      <c r="F420" s="26"/>
      <c r="G420" s="10"/>
      <c r="H420" s="6"/>
      <c r="I420" s="6"/>
    </row>
    <row r="421" spans="1:9" ht="36" x14ac:dyDescent="0.25">
      <c r="A421" s="1" t="s">
        <v>13</v>
      </c>
      <c r="B421" s="24" t="s">
        <v>289</v>
      </c>
      <c r="C421" s="25">
        <v>20</v>
      </c>
      <c r="D421" s="18"/>
      <c r="E421" s="18"/>
      <c r="F421" s="26"/>
      <c r="G421" s="19"/>
      <c r="H421" s="18"/>
      <c r="I421" s="18"/>
    </row>
    <row r="422" spans="1:9" x14ac:dyDescent="0.25">
      <c r="A422" s="44" t="s">
        <v>47</v>
      </c>
      <c r="B422" s="45"/>
      <c r="C422" s="45"/>
      <c r="D422" s="45"/>
      <c r="E422" s="45"/>
      <c r="F422" s="46"/>
      <c r="G422" s="31"/>
      <c r="H422" s="4"/>
      <c r="I422" s="4"/>
    </row>
    <row r="424" spans="1:9" x14ac:dyDescent="0.25">
      <c r="A424" s="49" t="s">
        <v>290</v>
      </c>
      <c r="B424" s="49"/>
      <c r="C424" s="49"/>
      <c r="D424" s="49"/>
      <c r="E424" s="49"/>
      <c r="F424" s="49"/>
      <c r="G424" s="49"/>
      <c r="H424" s="49"/>
      <c r="I424" s="49"/>
    </row>
    <row r="425" spans="1:9" s="7" customFormat="1" x14ac:dyDescent="0.25">
      <c r="A425" s="50" t="s">
        <v>172</v>
      </c>
      <c r="B425" s="51"/>
      <c r="C425" s="51"/>
      <c r="D425" s="51"/>
      <c r="E425" s="51"/>
      <c r="F425" s="51"/>
      <c r="G425" s="51"/>
      <c r="H425" s="51"/>
      <c r="I425" s="51"/>
    </row>
    <row r="426" spans="1:9" x14ac:dyDescent="0.25">
      <c r="A426" s="48" t="s">
        <v>299</v>
      </c>
      <c r="B426" s="51"/>
      <c r="C426" s="51"/>
      <c r="D426" s="51"/>
      <c r="E426" s="51"/>
      <c r="F426" s="51"/>
      <c r="G426" s="51"/>
      <c r="H426" s="51"/>
      <c r="I426" s="51"/>
    </row>
    <row r="427" spans="1:9" ht="24" x14ac:dyDescent="0.25">
      <c r="A427" s="5" t="s">
        <v>0</v>
      </c>
      <c r="B427" s="6" t="s">
        <v>4</v>
      </c>
      <c r="C427" s="6" t="s">
        <v>14</v>
      </c>
      <c r="D427" s="6" t="s">
        <v>8</v>
      </c>
      <c r="E427" s="6" t="s">
        <v>5</v>
      </c>
      <c r="F427" s="21" t="s">
        <v>1</v>
      </c>
      <c r="G427" s="9" t="s">
        <v>2</v>
      </c>
      <c r="H427" s="6" t="s">
        <v>6</v>
      </c>
      <c r="I427" s="6" t="s">
        <v>3</v>
      </c>
    </row>
    <row r="428" spans="1:9" ht="96" x14ac:dyDescent="0.25">
      <c r="A428" s="1" t="s">
        <v>7</v>
      </c>
      <c r="B428" s="24" t="s">
        <v>291</v>
      </c>
      <c r="C428" s="25">
        <v>40</v>
      </c>
      <c r="D428" s="6"/>
      <c r="E428" s="6"/>
      <c r="F428" s="26"/>
      <c r="G428" s="10"/>
      <c r="H428" s="6"/>
      <c r="I428" s="6"/>
    </row>
    <row r="429" spans="1:9" x14ac:dyDescent="0.25">
      <c r="A429" s="44" t="s">
        <v>47</v>
      </c>
      <c r="B429" s="45"/>
      <c r="C429" s="45"/>
      <c r="D429" s="45"/>
      <c r="E429" s="45"/>
      <c r="F429" s="46"/>
      <c r="G429" s="31"/>
      <c r="H429" s="4"/>
      <c r="I429" s="4"/>
    </row>
    <row r="431" spans="1:9" ht="15" customHeight="1" x14ac:dyDescent="0.25">
      <c r="A431" s="49" t="s">
        <v>292</v>
      </c>
      <c r="B431" s="49"/>
      <c r="C431" s="49"/>
      <c r="D431" s="49"/>
      <c r="E431" s="49"/>
      <c r="F431" s="49"/>
      <c r="G431" s="49"/>
      <c r="H431" s="49"/>
      <c r="I431" s="49"/>
    </row>
    <row r="432" spans="1:9" s="7" customFormat="1" ht="15" customHeight="1" x14ac:dyDescent="0.25">
      <c r="A432" s="50" t="s">
        <v>172</v>
      </c>
      <c r="B432" s="51"/>
      <c r="C432" s="51"/>
      <c r="D432" s="51"/>
      <c r="E432" s="51"/>
      <c r="F432" s="51"/>
      <c r="G432" s="51"/>
      <c r="H432" s="51"/>
      <c r="I432" s="51"/>
    </row>
    <row r="433" spans="1:9" x14ac:dyDescent="0.25">
      <c r="A433" s="48" t="s">
        <v>299</v>
      </c>
      <c r="B433" s="51"/>
      <c r="C433" s="51"/>
      <c r="D433" s="51"/>
      <c r="E433" s="51"/>
      <c r="F433" s="51"/>
      <c r="G433" s="51"/>
      <c r="H433" s="51"/>
      <c r="I433" s="51"/>
    </row>
    <row r="434" spans="1:9" x14ac:dyDescent="0.25">
      <c r="A434" s="54" t="s">
        <v>295</v>
      </c>
      <c r="B434" s="54"/>
      <c r="C434" s="54"/>
      <c r="D434" s="54"/>
      <c r="E434" s="54"/>
      <c r="F434" s="54"/>
      <c r="G434" s="54"/>
      <c r="H434" s="54"/>
      <c r="I434" s="54"/>
    </row>
    <row r="435" spans="1:9" ht="24" x14ac:dyDescent="0.25">
      <c r="A435" s="5" t="s">
        <v>0</v>
      </c>
      <c r="B435" s="6" t="s">
        <v>4</v>
      </c>
      <c r="C435" s="6" t="s">
        <v>14</v>
      </c>
      <c r="D435" s="6" t="s">
        <v>8</v>
      </c>
      <c r="E435" s="6" t="s">
        <v>5</v>
      </c>
      <c r="F435" s="21" t="s">
        <v>1</v>
      </c>
      <c r="G435" s="9" t="s">
        <v>2</v>
      </c>
      <c r="H435" s="6" t="s">
        <v>6</v>
      </c>
      <c r="I435" s="6" t="s">
        <v>3</v>
      </c>
    </row>
    <row r="436" spans="1:9" ht="48" x14ac:dyDescent="0.25">
      <c r="A436" s="1" t="s">
        <v>7</v>
      </c>
      <c r="B436" s="24" t="s">
        <v>293</v>
      </c>
      <c r="C436" s="25">
        <v>20</v>
      </c>
      <c r="D436" s="6"/>
      <c r="E436" s="6"/>
      <c r="F436" s="26"/>
      <c r="G436" s="10"/>
      <c r="H436" s="6"/>
      <c r="I436" s="6"/>
    </row>
    <row r="437" spans="1:9" ht="48" x14ac:dyDescent="0.25">
      <c r="A437" s="1" t="s">
        <v>13</v>
      </c>
      <c r="B437" s="24" t="s">
        <v>294</v>
      </c>
      <c r="C437" s="25">
        <v>20</v>
      </c>
      <c r="D437" s="18"/>
      <c r="E437" s="18"/>
      <c r="F437" s="26"/>
      <c r="G437" s="19"/>
      <c r="H437" s="18"/>
      <c r="I437" s="18"/>
    </row>
    <row r="438" spans="1:9" x14ac:dyDescent="0.25">
      <c r="A438" s="44" t="s">
        <v>47</v>
      </c>
      <c r="B438" s="45"/>
      <c r="C438" s="45"/>
      <c r="D438" s="45"/>
      <c r="E438" s="45"/>
      <c r="F438" s="46"/>
      <c r="G438" s="31"/>
      <c r="H438" s="4"/>
      <c r="I438" s="4"/>
    </row>
  </sheetData>
  <mergeCells count="148">
    <mergeCell ref="A240:I240"/>
    <mergeCell ref="A264:I264"/>
    <mergeCell ref="A275:I275"/>
    <mergeCell ref="A285:I285"/>
    <mergeCell ref="A296:I296"/>
    <mergeCell ref="A307:I307"/>
    <mergeCell ref="A429:F429"/>
    <mergeCell ref="A431:I431"/>
    <mergeCell ref="A432:I432"/>
    <mergeCell ref="A434:I434"/>
    <mergeCell ref="A438:F438"/>
    <mergeCell ref="A406:I406"/>
    <mergeCell ref="A407:I407"/>
    <mergeCell ref="A413:F413"/>
    <mergeCell ref="A415:I415"/>
    <mergeCell ref="A416:I416"/>
    <mergeCell ref="A422:F422"/>
    <mergeCell ref="A418:I418"/>
    <mergeCell ref="A424:I424"/>
    <mergeCell ref="A425:I425"/>
    <mergeCell ref="A408:I408"/>
    <mergeCell ref="A417:I417"/>
    <mergeCell ref="A426:I426"/>
    <mergeCell ref="A433:I433"/>
    <mergeCell ref="B394:I394"/>
    <mergeCell ref="A404:F404"/>
    <mergeCell ref="A374:I374"/>
    <mergeCell ref="A372:I372"/>
    <mergeCell ref="B373:I373"/>
    <mergeCell ref="A382:I382"/>
    <mergeCell ref="A366:F366"/>
    <mergeCell ref="A368:I368"/>
    <mergeCell ref="A370:I370"/>
    <mergeCell ref="A369:I369"/>
    <mergeCell ref="B350:I350"/>
    <mergeCell ref="B355:I355"/>
    <mergeCell ref="B360:I360"/>
    <mergeCell ref="A326:I326"/>
    <mergeCell ref="A327:I327"/>
    <mergeCell ref="A344:F344"/>
    <mergeCell ref="A346:I346"/>
    <mergeCell ref="A347:I347"/>
    <mergeCell ref="A306:I306"/>
    <mergeCell ref="A310:F310"/>
    <mergeCell ref="A312:I312"/>
    <mergeCell ref="A313:I313"/>
    <mergeCell ref="A324:F324"/>
    <mergeCell ref="A314:I314"/>
    <mergeCell ref="A328:I328"/>
    <mergeCell ref="A348:I348"/>
    <mergeCell ref="A292:F292"/>
    <mergeCell ref="A294:I294"/>
    <mergeCell ref="A295:I295"/>
    <mergeCell ref="A303:F303"/>
    <mergeCell ref="A305:I305"/>
    <mergeCell ref="A76:I76"/>
    <mergeCell ref="A94:I94"/>
    <mergeCell ref="A7:I7"/>
    <mergeCell ref="A21:F21"/>
    <mergeCell ref="A65:F65"/>
    <mergeCell ref="A74:I74"/>
    <mergeCell ref="A67:I67"/>
    <mergeCell ref="A70:F70"/>
    <mergeCell ref="A50:F50"/>
    <mergeCell ref="A52:I52"/>
    <mergeCell ref="A72:I72"/>
    <mergeCell ref="A73:I73"/>
    <mergeCell ref="A8:I8"/>
    <mergeCell ref="A53:I53"/>
    <mergeCell ref="A56:I56"/>
    <mergeCell ref="A54:I54"/>
    <mergeCell ref="A83:F83"/>
    <mergeCell ref="A85:I85"/>
    <mergeCell ref="A88:F88"/>
    <mergeCell ref="A1:I1"/>
    <mergeCell ref="A3:I3"/>
    <mergeCell ref="A4:I4"/>
    <mergeCell ref="A5:I5"/>
    <mergeCell ref="A2:I2"/>
    <mergeCell ref="A55:I55"/>
    <mergeCell ref="A75:I75"/>
    <mergeCell ref="A10:I10"/>
    <mergeCell ref="A11:I11"/>
    <mergeCell ref="A9:I9"/>
    <mergeCell ref="A22:I22"/>
    <mergeCell ref="A23:I23"/>
    <mergeCell ref="A32:F32"/>
    <mergeCell ref="A33:I33"/>
    <mergeCell ref="A34:I34"/>
    <mergeCell ref="A43:F43"/>
    <mergeCell ref="A45:I45"/>
    <mergeCell ref="A90:I90"/>
    <mergeCell ref="A91:I91"/>
    <mergeCell ref="A92:I92"/>
    <mergeCell ref="A93:I93"/>
    <mergeCell ref="A111:F111"/>
    <mergeCell ref="A113:I113"/>
    <mergeCell ref="A116:F116"/>
    <mergeCell ref="A118:I118"/>
    <mergeCell ref="A119:I119"/>
    <mergeCell ref="A120:I120"/>
    <mergeCell ref="A121:I121"/>
    <mergeCell ref="A122:I122"/>
    <mergeCell ref="A131:F131"/>
    <mergeCell ref="A132:I132"/>
    <mergeCell ref="A133:I133"/>
    <mergeCell ref="A141:F141"/>
    <mergeCell ref="A142:I142"/>
    <mergeCell ref="A143:I143"/>
    <mergeCell ref="A152:F152"/>
    <mergeCell ref="A154:I154"/>
    <mergeCell ref="A159:F159"/>
    <mergeCell ref="A161:I161"/>
    <mergeCell ref="A162:I162"/>
    <mergeCell ref="A163:I163"/>
    <mergeCell ref="A164:I164"/>
    <mergeCell ref="A165:I165"/>
    <mergeCell ref="A171:F171"/>
    <mergeCell ref="A173:I173"/>
    <mergeCell ref="A176:F176"/>
    <mergeCell ref="A178:I178"/>
    <mergeCell ref="A179:I179"/>
    <mergeCell ref="A180:I180"/>
    <mergeCell ref="A202:I202"/>
    <mergeCell ref="A203:I203"/>
    <mergeCell ref="A205:I205"/>
    <mergeCell ref="A206:I206"/>
    <mergeCell ref="A181:I181"/>
    <mergeCell ref="A182:I182"/>
    <mergeCell ref="A195:F195"/>
    <mergeCell ref="A197:I197"/>
    <mergeCell ref="A200:F200"/>
    <mergeCell ref="A204:I204"/>
    <mergeCell ref="A241:I241"/>
    <mergeCell ref="A260:F260"/>
    <mergeCell ref="A231:F231"/>
    <mergeCell ref="A233:I233"/>
    <mergeCell ref="A236:F236"/>
    <mergeCell ref="A238:I238"/>
    <mergeCell ref="A239:I239"/>
    <mergeCell ref="A284:I284"/>
    <mergeCell ref="A273:I273"/>
    <mergeCell ref="A274:I274"/>
    <mergeCell ref="A281:F281"/>
    <mergeCell ref="A262:I262"/>
    <mergeCell ref="A263:I263"/>
    <mergeCell ref="A271:F271"/>
    <mergeCell ref="A283:I283"/>
  </mergeCells>
  <phoneticPr fontId="3" type="noConversion"/>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4FE258-DA9C-4AD5-B89F-050490611575}">
  <dimension ref="A1:I426"/>
  <sheetViews>
    <sheetView topLeftCell="A412" zoomScale="115" zoomScaleNormal="115" workbookViewId="0">
      <selection activeCell="G423" activeCellId="21" sqref="G50 G70 G88 G116 G159 G176 G200 G235 G258 G268 G277 G287 G297 G303 G316 G335 G356 G393 G401 G409 G415 G423"/>
    </sheetView>
  </sheetViews>
  <sheetFormatPr defaultRowHeight="15" x14ac:dyDescent="0.25"/>
  <cols>
    <col min="1" max="1" width="4.5703125" style="3" bestFit="1" customWidth="1"/>
    <col min="2" max="2" width="51.28515625" style="7" customWidth="1"/>
    <col min="3" max="3" width="7" style="7" customWidth="1"/>
    <col min="4" max="4" width="21" style="7" customWidth="1"/>
    <col min="5" max="5" width="8.7109375" style="7" customWidth="1"/>
    <col min="6" max="6" width="9.42578125" style="30" customWidth="1"/>
    <col min="7" max="7" width="11" style="32" bestFit="1" customWidth="1"/>
    <col min="8" max="8" width="5" style="7" customWidth="1"/>
    <col min="9" max="9" width="8.140625" style="7" customWidth="1"/>
    <col min="10" max="10" width="9.140625" style="7"/>
    <col min="11" max="11" width="10.140625" style="7" bestFit="1" customWidth="1"/>
    <col min="12" max="16384" width="9.140625" style="7"/>
  </cols>
  <sheetData>
    <row r="1" spans="1:9" x14ac:dyDescent="0.25">
      <c r="A1" s="57" t="s">
        <v>18</v>
      </c>
      <c r="B1" s="57"/>
      <c r="C1" s="57"/>
      <c r="D1" s="57"/>
      <c r="E1" s="57"/>
      <c r="F1" s="57"/>
      <c r="G1" s="57"/>
      <c r="H1" s="57"/>
      <c r="I1" s="57"/>
    </row>
    <row r="2" spans="1:9" x14ac:dyDescent="0.25">
      <c r="A2" s="57"/>
      <c r="B2" s="59"/>
      <c r="C2" s="59"/>
      <c r="D2" s="59"/>
      <c r="E2" s="59"/>
      <c r="F2" s="59"/>
      <c r="G2" s="59"/>
      <c r="H2" s="59"/>
      <c r="I2" s="59"/>
    </row>
    <row r="3" spans="1:9" ht="53.1" customHeight="1" x14ac:dyDescent="0.25">
      <c r="A3" s="58" t="s">
        <v>11</v>
      </c>
      <c r="B3" s="58"/>
      <c r="C3" s="58"/>
      <c r="D3" s="58"/>
      <c r="E3" s="58"/>
      <c r="F3" s="58"/>
      <c r="G3" s="58"/>
      <c r="H3" s="58"/>
      <c r="I3" s="58"/>
    </row>
    <row r="4" spans="1:9" ht="39.950000000000003" customHeight="1" x14ac:dyDescent="0.25">
      <c r="A4" s="58" t="s">
        <v>9</v>
      </c>
      <c r="B4" s="58"/>
      <c r="C4" s="58"/>
      <c r="D4" s="58"/>
      <c r="E4" s="58"/>
      <c r="F4" s="58"/>
      <c r="G4" s="58"/>
      <c r="H4" s="58"/>
      <c r="I4" s="58"/>
    </row>
    <row r="5" spans="1:9" ht="50.1" customHeight="1" x14ac:dyDescent="0.25">
      <c r="A5" s="58" t="s">
        <v>10</v>
      </c>
      <c r="B5" s="58"/>
      <c r="C5" s="58"/>
      <c r="D5" s="58"/>
      <c r="E5" s="58"/>
      <c r="F5" s="58"/>
      <c r="G5" s="58"/>
      <c r="H5" s="58"/>
      <c r="I5" s="58"/>
    </row>
    <row r="7" spans="1:9" x14ac:dyDescent="0.25">
      <c r="A7" s="49" t="s">
        <v>48</v>
      </c>
      <c r="B7" s="49"/>
      <c r="C7" s="49"/>
      <c r="D7" s="49"/>
      <c r="E7" s="49"/>
      <c r="F7" s="49"/>
      <c r="G7" s="49"/>
      <c r="H7" s="49"/>
      <c r="I7" s="49"/>
    </row>
    <row r="8" spans="1:9" x14ac:dyDescent="0.25">
      <c r="A8" s="50" t="s">
        <v>172</v>
      </c>
      <c r="B8" s="51"/>
      <c r="C8" s="51"/>
      <c r="D8" s="51"/>
      <c r="E8" s="51"/>
      <c r="F8" s="51"/>
      <c r="G8" s="51"/>
      <c r="H8" s="51"/>
      <c r="I8" s="51"/>
    </row>
    <row r="9" spans="1:9" s="11" customFormat="1" ht="39.950000000000003" customHeight="1" x14ac:dyDescent="0.25">
      <c r="A9" s="48" t="s">
        <v>31</v>
      </c>
      <c r="B9" s="48"/>
      <c r="C9" s="48"/>
      <c r="D9" s="48"/>
      <c r="E9" s="48"/>
      <c r="F9" s="48"/>
      <c r="G9" s="48"/>
      <c r="H9" s="48"/>
      <c r="I9" s="48"/>
    </row>
    <row r="10" spans="1:9" ht="180" customHeight="1" x14ac:dyDescent="0.25">
      <c r="A10" s="54" t="s">
        <v>30</v>
      </c>
      <c r="B10" s="55"/>
      <c r="C10" s="55"/>
      <c r="D10" s="55"/>
      <c r="E10" s="55"/>
      <c r="F10" s="55"/>
      <c r="G10" s="55"/>
      <c r="H10" s="55"/>
      <c r="I10" s="55"/>
    </row>
    <row r="11" spans="1:9" ht="20.100000000000001" customHeight="1" x14ac:dyDescent="0.25">
      <c r="A11" s="47" t="s">
        <v>29</v>
      </c>
      <c r="B11" s="47"/>
      <c r="C11" s="47"/>
      <c r="D11" s="47"/>
      <c r="E11" s="47"/>
      <c r="F11" s="47"/>
      <c r="G11" s="47"/>
      <c r="H11" s="47"/>
      <c r="I11" s="47"/>
    </row>
    <row r="12" spans="1:9" ht="24" x14ac:dyDescent="0.25">
      <c r="A12" s="5" t="s">
        <v>0</v>
      </c>
      <c r="B12" s="6" t="s">
        <v>4</v>
      </c>
      <c r="C12" s="6" t="s">
        <v>14</v>
      </c>
      <c r="D12" s="6" t="s">
        <v>8</v>
      </c>
      <c r="E12" s="6" t="s">
        <v>5</v>
      </c>
      <c r="F12" s="21" t="s">
        <v>1</v>
      </c>
      <c r="G12" s="9" t="s">
        <v>2</v>
      </c>
      <c r="H12" s="6" t="s">
        <v>6</v>
      </c>
      <c r="I12" s="6" t="s">
        <v>3</v>
      </c>
    </row>
    <row r="13" spans="1:9" x14ac:dyDescent="0.25">
      <c r="A13" s="1" t="s">
        <v>7</v>
      </c>
      <c r="B13" s="8" t="s">
        <v>21</v>
      </c>
      <c r="C13" s="2">
        <v>1</v>
      </c>
      <c r="D13" s="6"/>
      <c r="E13" s="6"/>
      <c r="F13" s="21"/>
      <c r="G13" s="9"/>
      <c r="H13" s="6"/>
      <c r="I13" s="6"/>
    </row>
    <row r="14" spans="1:9" x14ac:dyDescent="0.25">
      <c r="A14" s="1" t="s">
        <v>13</v>
      </c>
      <c r="B14" s="8" t="s">
        <v>22</v>
      </c>
      <c r="C14" s="2">
        <v>1</v>
      </c>
      <c r="D14" s="6"/>
      <c r="E14" s="6"/>
      <c r="F14" s="21"/>
      <c r="G14" s="9"/>
      <c r="H14" s="6"/>
      <c r="I14" s="6"/>
    </row>
    <row r="15" spans="1:9" x14ac:dyDescent="0.25">
      <c r="A15" s="1" t="s">
        <v>12</v>
      </c>
      <c r="B15" s="8" t="s">
        <v>28</v>
      </c>
      <c r="C15" s="2">
        <v>1</v>
      </c>
      <c r="D15" s="6"/>
      <c r="E15" s="6"/>
      <c r="F15" s="21"/>
      <c r="G15" s="9"/>
      <c r="H15" s="6"/>
      <c r="I15" s="6"/>
    </row>
    <row r="16" spans="1:9" x14ac:dyDescent="0.25">
      <c r="A16" s="1" t="s">
        <v>15</v>
      </c>
      <c r="B16" s="8" t="s">
        <v>23</v>
      </c>
      <c r="C16" s="2">
        <v>1</v>
      </c>
      <c r="D16" s="6"/>
      <c r="E16" s="6"/>
      <c r="F16" s="21"/>
      <c r="G16" s="9"/>
      <c r="H16" s="6"/>
      <c r="I16" s="6"/>
    </row>
    <row r="17" spans="1:9" x14ac:dyDescent="0.25">
      <c r="A17" s="1" t="s">
        <v>16</v>
      </c>
      <c r="B17" s="8" t="s">
        <v>24</v>
      </c>
      <c r="C17" s="2">
        <v>1</v>
      </c>
      <c r="D17" s="6"/>
      <c r="E17" s="6"/>
      <c r="F17" s="21"/>
      <c r="G17" s="9"/>
      <c r="H17" s="6"/>
      <c r="I17" s="6"/>
    </row>
    <row r="18" spans="1:9" x14ac:dyDescent="0.25">
      <c r="A18" s="1" t="s">
        <v>17</v>
      </c>
      <c r="B18" s="8" t="s">
        <v>25</v>
      </c>
      <c r="C18" s="2">
        <v>2</v>
      </c>
      <c r="D18" s="6"/>
      <c r="E18" s="6"/>
      <c r="F18" s="21"/>
      <c r="G18" s="9"/>
      <c r="H18" s="6"/>
      <c r="I18" s="6"/>
    </row>
    <row r="19" spans="1:9" x14ac:dyDescent="0.25">
      <c r="A19" s="1" t="s">
        <v>19</v>
      </c>
      <c r="B19" s="8" t="s">
        <v>26</v>
      </c>
      <c r="C19" s="2">
        <v>1</v>
      </c>
      <c r="D19" s="6"/>
      <c r="E19" s="6"/>
      <c r="F19" s="21"/>
      <c r="G19" s="9"/>
      <c r="H19" s="6"/>
      <c r="I19" s="6"/>
    </row>
    <row r="20" spans="1:9" x14ac:dyDescent="0.25">
      <c r="A20" s="1" t="s">
        <v>20</v>
      </c>
      <c r="B20" s="8" t="s">
        <v>27</v>
      </c>
      <c r="C20" s="2">
        <v>1</v>
      </c>
      <c r="D20" s="6"/>
      <c r="E20" s="6"/>
      <c r="F20" s="22"/>
      <c r="G20" s="9"/>
      <c r="H20" s="6"/>
      <c r="I20" s="6"/>
    </row>
    <row r="21" spans="1:9" x14ac:dyDescent="0.25">
      <c r="A21" s="44" t="s">
        <v>37</v>
      </c>
      <c r="B21" s="45"/>
      <c r="C21" s="45"/>
      <c r="D21" s="45"/>
      <c r="E21" s="45"/>
      <c r="F21" s="46"/>
      <c r="G21" s="31"/>
      <c r="H21" s="4"/>
      <c r="I21" s="4"/>
    </row>
    <row r="22" spans="1:9" ht="159.94999999999999" customHeight="1" x14ac:dyDescent="0.25">
      <c r="A22" s="42" t="s">
        <v>32</v>
      </c>
      <c r="B22" s="60"/>
      <c r="C22" s="60"/>
      <c r="D22" s="60"/>
      <c r="E22" s="60"/>
      <c r="F22" s="60"/>
      <c r="G22" s="60"/>
      <c r="H22" s="60"/>
      <c r="I22" s="60"/>
    </row>
    <row r="23" spans="1:9" x14ac:dyDescent="0.25">
      <c r="A23" s="47" t="s">
        <v>33</v>
      </c>
      <c r="B23" s="47"/>
      <c r="C23" s="47"/>
      <c r="D23" s="47"/>
      <c r="E23" s="47"/>
      <c r="F23" s="47"/>
      <c r="G23" s="47"/>
      <c r="H23" s="47"/>
      <c r="I23" s="47"/>
    </row>
    <row r="24" spans="1:9" ht="24" x14ac:dyDescent="0.25">
      <c r="A24" s="5" t="s">
        <v>0</v>
      </c>
      <c r="B24" s="6" t="s">
        <v>4</v>
      </c>
      <c r="C24" s="6" t="s">
        <v>14</v>
      </c>
      <c r="D24" s="6" t="s">
        <v>8</v>
      </c>
      <c r="E24" s="6" t="s">
        <v>5</v>
      </c>
      <c r="F24" s="21" t="s">
        <v>1</v>
      </c>
      <c r="G24" s="9" t="s">
        <v>2</v>
      </c>
      <c r="H24" s="6" t="s">
        <v>6</v>
      </c>
      <c r="I24" s="6" t="s">
        <v>3</v>
      </c>
    </row>
    <row r="25" spans="1:9" x14ac:dyDescent="0.25">
      <c r="A25" s="1" t="s">
        <v>7</v>
      </c>
      <c r="B25" s="8" t="s">
        <v>21</v>
      </c>
      <c r="C25" s="2">
        <v>1</v>
      </c>
      <c r="D25" s="6"/>
      <c r="E25" s="6"/>
      <c r="F25" s="21"/>
      <c r="G25" s="9"/>
      <c r="H25" s="6"/>
      <c r="I25" s="6"/>
    </row>
    <row r="26" spans="1:9" x14ac:dyDescent="0.25">
      <c r="A26" s="1" t="s">
        <v>13</v>
      </c>
      <c r="B26" s="8" t="s">
        <v>34</v>
      </c>
      <c r="C26" s="2">
        <v>1</v>
      </c>
      <c r="D26" s="6"/>
      <c r="E26" s="6"/>
      <c r="F26" s="21"/>
      <c r="G26" s="9"/>
      <c r="H26" s="6"/>
      <c r="I26" s="6"/>
    </row>
    <row r="27" spans="1:9" x14ac:dyDescent="0.25">
      <c r="A27" s="1" t="s">
        <v>12</v>
      </c>
      <c r="B27" s="8" t="s">
        <v>35</v>
      </c>
      <c r="C27" s="2">
        <v>1</v>
      </c>
      <c r="D27" s="6"/>
      <c r="E27" s="6"/>
      <c r="F27" s="21"/>
      <c r="G27" s="9"/>
      <c r="H27" s="6"/>
      <c r="I27" s="6"/>
    </row>
    <row r="28" spans="1:9" x14ac:dyDescent="0.25">
      <c r="A28" s="1" t="s">
        <v>15</v>
      </c>
      <c r="B28" s="8" t="s">
        <v>36</v>
      </c>
      <c r="C28" s="2">
        <v>1</v>
      </c>
      <c r="D28" s="6"/>
      <c r="E28" s="6"/>
      <c r="F28" s="21"/>
      <c r="G28" s="9"/>
      <c r="H28" s="6"/>
      <c r="I28" s="6"/>
    </row>
    <row r="29" spans="1:9" x14ac:dyDescent="0.25">
      <c r="A29" s="1" t="s">
        <v>16</v>
      </c>
      <c r="B29" s="8" t="s">
        <v>25</v>
      </c>
      <c r="C29" s="2">
        <v>3</v>
      </c>
      <c r="D29" s="6"/>
      <c r="E29" s="6"/>
      <c r="F29" s="21"/>
      <c r="G29" s="9"/>
      <c r="H29" s="6"/>
      <c r="I29" s="6"/>
    </row>
    <row r="30" spans="1:9" x14ac:dyDescent="0.25">
      <c r="A30" s="1" t="s">
        <v>17</v>
      </c>
      <c r="B30" s="8" t="s">
        <v>26</v>
      </c>
      <c r="C30" s="2">
        <v>1</v>
      </c>
      <c r="D30" s="6"/>
      <c r="E30" s="6"/>
      <c r="F30" s="21"/>
      <c r="G30" s="9"/>
      <c r="H30" s="6"/>
      <c r="I30" s="6"/>
    </row>
    <row r="31" spans="1:9" x14ac:dyDescent="0.25">
      <c r="A31" s="1" t="s">
        <v>19</v>
      </c>
      <c r="B31" s="8" t="s">
        <v>27</v>
      </c>
      <c r="C31" s="2">
        <v>1</v>
      </c>
      <c r="D31" s="6"/>
      <c r="E31" s="6"/>
      <c r="F31" s="21"/>
      <c r="G31" s="9"/>
      <c r="H31" s="6"/>
      <c r="I31" s="6"/>
    </row>
    <row r="32" spans="1:9" x14ac:dyDescent="0.25">
      <c r="A32" s="44" t="s">
        <v>37</v>
      </c>
      <c r="B32" s="45"/>
      <c r="C32" s="45"/>
      <c r="D32" s="45"/>
      <c r="E32" s="45"/>
      <c r="F32" s="46"/>
      <c r="G32" s="31"/>
      <c r="H32" s="4"/>
      <c r="I32" s="4"/>
    </row>
    <row r="33" spans="1:9" ht="155.1" customHeight="1" x14ac:dyDescent="0.25">
      <c r="A33" s="42" t="s">
        <v>38</v>
      </c>
      <c r="B33" s="43"/>
      <c r="C33" s="43"/>
      <c r="D33" s="43"/>
      <c r="E33" s="43"/>
      <c r="F33" s="43"/>
      <c r="G33" s="43"/>
      <c r="H33" s="43"/>
      <c r="I33" s="43"/>
    </row>
    <row r="34" spans="1:9" x14ac:dyDescent="0.25">
      <c r="A34" s="47" t="s">
        <v>39</v>
      </c>
      <c r="B34" s="47"/>
      <c r="C34" s="47"/>
      <c r="D34" s="47"/>
      <c r="E34" s="47"/>
      <c r="F34" s="47"/>
      <c r="G34" s="47"/>
      <c r="H34" s="47"/>
      <c r="I34" s="47"/>
    </row>
    <row r="35" spans="1:9" ht="24" x14ac:dyDescent="0.25">
      <c r="A35" s="5" t="s">
        <v>0</v>
      </c>
      <c r="B35" s="6" t="s">
        <v>4</v>
      </c>
      <c r="C35" s="6" t="s">
        <v>14</v>
      </c>
      <c r="D35" s="6" t="s">
        <v>8</v>
      </c>
      <c r="E35" s="6" t="s">
        <v>5</v>
      </c>
      <c r="F35" s="21" t="s">
        <v>1</v>
      </c>
      <c r="G35" s="9" t="s">
        <v>2</v>
      </c>
      <c r="H35" s="6" t="s">
        <v>6</v>
      </c>
      <c r="I35" s="6" t="s">
        <v>3</v>
      </c>
    </row>
    <row r="36" spans="1:9" x14ac:dyDescent="0.25">
      <c r="A36" s="1" t="s">
        <v>7</v>
      </c>
      <c r="B36" s="8" t="s">
        <v>21</v>
      </c>
      <c r="C36" s="2">
        <v>1</v>
      </c>
      <c r="D36" s="6"/>
      <c r="E36" s="6"/>
      <c r="F36" s="21"/>
      <c r="G36" s="9"/>
      <c r="H36" s="6"/>
      <c r="I36" s="6"/>
    </row>
    <row r="37" spans="1:9" x14ac:dyDescent="0.25">
      <c r="A37" s="1" t="s">
        <v>13</v>
      </c>
      <c r="B37" s="8" t="s">
        <v>40</v>
      </c>
      <c r="C37" s="2">
        <v>1</v>
      </c>
      <c r="D37" s="6"/>
      <c r="E37" s="6"/>
      <c r="F37" s="21"/>
      <c r="G37" s="9"/>
      <c r="H37" s="6"/>
      <c r="I37" s="6"/>
    </row>
    <row r="38" spans="1:9" x14ac:dyDescent="0.25">
      <c r="A38" s="1" t="s">
        <v>12</v>
      </c>
      <c r="B38" s="8" t="s">
        <v>41</v>
      </c>
      <c r="C38" s="2">
        <v>1</v>
      </c>
      <c r="D38" s="6"/>
      <c r="E38" s="6"/>
      <c r="F38" s="21"/>
      <c r="G38" s="9"/>
      <c r="H38" s="6"/>
      <c r="I38" s="6"/>
    </row>
    <row r="39" spans="1:9" x14ac:dyDescent="0.25">
      <c r="A39" s="1" t="s">
        <v>15</v>
      </c>
      <c r="B39" s="8" t="s">
        <v>36</v>
      </c>
      <c r="C39" s="2">
        <v>1</v>
      </c>
      <c r="D39" s="6"/>
      <c r="E39" s="6"/>
      <c r="F39" s="21"/>
      <c r="G39" s="9"/>
      <c r="H39" s="6"/>
      <c r="I39" s="6"/>
    </row>
    <row r="40" spans="1:9" x14ac:dyDescent="0.25">
      <c r="A40" s="1" t="s">
        <v>16</v>
      </c>
      <c r="B40" s="8" t="s">
        <v>25</v>
      </c>
      <c r="C40" s="2">
        <v>3</v>
      </c>
      <c r="D40" s="6"/>
      <c r="E40" s="6"/>
      <c r="F40" s="21"/>
      <c r="G40" s="9"/>
      <c r="H40" s="6"/>
      <c r="I40" s="6"/>
    </row>
    <row r="41" spans="1:9" x14ac:dyDescent="0.25">
      <c r="A41" s="1" t="s">
        <v>17</v>
      </c>
      <c r="B41" s="8" t="s">
        <v>26</v>
      </c>
      <c r="C41" s="2">
        <v>1</v>
      </c>
      <c r="D41" s="6"/>
      <c r="E41" s="6"/>
      <c r="F41" s="21"/>
      <c r="G41" s="9"/>
      <c r="H41" s="6"/>
      <c r="I41" s="6"/>
    </row>
    <row r="42" spans="1:9" x14ac:dyDescent="0.25">
      <c r="A42" s="1" t="s">
        <v>19</v>
      </c>
      <c r="B42" s="8" t="s">
        <v>27</v>
      </c>
      <c r="C42" s="2">
        <v>1</v>
      </c>
      <c r="D42" s="6"/>
      <c r="E42" s="6"/>
      <c r="F42" s="21"/>
      <c r="G42" s="9"/>
      <c r="H42" s="6"/>
      <c r="I42" s="6"/>
    </row>
    <row r="43" spans="1:9" x14ac:dyDescent="0.25">
      <c r="A43" s="44" t="s">
        <v>37</v>
      </c>
      <c r="B43" s="45"/>
      <c r="C43" s="45"/>
      <c r="D43" s="45"/>
      <c r="E43" s="45"/>
      <c r="F43" s="46"/>
      <c r="G43" s="31"/>
      <c r="H43" s="4"/>
      <c r="I43" s="4"/>
    </row>
    <row r="45" spans="1:9" x14ac:dyDescent="0.25">
      <c r="A45" s="47" t="s">
        <v>42</v>
      </c>
      <c r="B45" s="47"/>
      <c r="C45" s="47"/>
      <c r="D45" s="47"/>
      <c r="E45" s="47"/>
      <c r="F45" s="47"/>
      <c r="G45" s="47"/>
      <c r="H45" s="47"/>
      <c r="I45" s="47"/>
    </row>
    <row r="46" spans="1:9" ht="24" x14ac:dyDescent="0.25">
      <c r="A46" s="5" t="s">
        <v>0</v>
      </c>
      <c r="B46" s="6" t="s">
        <v>4</v>
      </c>
      <c r="C46" s="6" t="s">
        <v>46</v>
      </c>
      <c r="D46" s="6" t="s">
        <v>8</v>
      </c>
      <c r="E46" s="6" t="s">
        <v>5</v>
      </c>
      <c r="F46" s="21" t="s">
        <v>1</v>
      </c>
      <c r="G46" s="9" t="s">
        <v>2</v>
      </c>
      <c r="H46" s="6" t="s">
        <v>6</v>
      </c>
      <c r="I46" s="6" t="s">
        <v>3</v>
      </c>
    </row>
    <row r="47" spans="1:9" ht="15" customHeight="1" x14ac:dyDescent="0.25">
      <c r="A47" s="1" t="s">
        <v>7</v>
      </c>
      <c r="B47" s="8" t="s">
        <v>43</v>
      </c>
      <c r="C47" s="2">
        <v>200</v>
      </c>
      <c r="D47" s="6"/>
      <c r="E47" s="6"/>
      <c r="F47" s="21"/>
      <c r="G47" s="9"/>
      <c r="H47" s="6"/>
      <c r="I47" s="6"/>
    </row>
    <row r="48" spans="1:9" ht="15" customHeight="1" x14ac:dyDescent="0.25">
      <c r="A48" s="1" t="s">
        <v>13</v>
      </c>
      <c r="B48" s="8" t="s">
        <v>44</v>
      </c>
      <c r="C48" s="2">
        <v>120</v>
      </c>
      <c r="D48" s="6"/>
      <c r="E48" s="6"/>
      <c r="F48" s="21"/>
      <c r="G48" s="9"/>
      <c r="H48" s="6"/>
      <c r="I48" s="6"/>
    </row>
    <row r="49" spans="1:9" ht="15" customHeight="1" x14ac:dyDescent="0.25">
      <c r="A49" s="1" t="s">
        <v>12</v>
      </c>
      <c r="B49" s="8" t="s">
        <v>45</v>
      </c>
      <c r="C49" s="2">
        <v>120</v>
      </c>
      <c r="D49" s="6"/>
      <c r="E49" s="6"/>
      <c r="F49" s="21"/>
      <c r="G49" s="9"/>
      <c r="H49" s="6"/>
      <c r="I49" s="6"/>
    </row>
    <row r="50" spans="1:9" x14ac:dyDescent="0.25">
      <c r="A50" s="44" t="s">
        <v>47</v>
      </c>
      <c r="B50" s="45"/>
      <c r="C50" s="45"/>
      <c r="D50" s="45"/>
      <c r="E50" s="45"/>
      <c r="F50" s="46"/>
      <c r="G50" s="31">
        <f>2*1310000</f>
        <v>2620000</v>
      </c>
      <c r="H50" s="4"/>
      <c r="I50" s="4"/>
    </row>
    <row r="52" spans="1:9" x14ac:dyDescent="0.25">
      <c r="A52" s="49" t="s">
        <v>49</v>
      </c>
      <c r="B52" s="49"/>
      <c r="C52" s="49"/>
      <c r="D52" s="49"/>
      <c r="E52" s="49"/>
      <c r="F52" s="49"/>
      <c r="G52" s="49"/>
      <c r="H52" s="49"/>
      <c r="I52" s="49"/>
    </row>
    <row r="53" spans="1:9" x14ac:dyDescent="0.25">
      <c r="A53" s="50" t="s">
        <v>172</v>
      </c>
      <c r="B53" s="51"/>
      <c r="C53" s="51"/>
      <c r="D53" s="51"/>
      <c r="E53" s="51"/>
      <c r="F53" s="51"/>
      <c r="G53" s="51"/>
      <c r="H53" s="51"/>
      <c r="I53" s="51"/>
    </row>
    <row r="54" spans="1:9" x14ac:dyDescent="0.25">
      <c r="A54" s="48" t="s">
        <v>50</v>
      </c>
      <c r="B54" s="48"/>
      <c r="C54" s="48"/>
      <c r="D54" s="48"/>
      <c r="E54" s="48"/>
      <c r="F54" s="48"/>
      <c r="G54" s="48"/>
      <c r="H54" s="48"/>
      <c r="I54" s="48"/>
    </row>
    <row r="55" spans="1:9" ht="114.95" customHeight="1" x14ac:dyDescent="0.25">
      <c r="A55" s="42" t="s">
        <v>51</v>
      </c>
      <c r="B55" s="43"/>
      <c r="C55" s="43"/>
      <c r="D55" s="43"/>
      <c r="E55" s="43"/>
      <c r="F55" s="43"/>
      <c r="G55" s="43"/>
      <c r="H55" s="43"/>
      <c r="I55" s="43"/>
    </row>
    <row r="56" spans="1:9" x14ac:dyDescent="0.25">
      <c r="A56" s="47" t="s">
        <v>29</v>
      </c>
      <c r="B56" s="47"/>
      <c r="C56" s="47"/>
      <c r="D56" s="47"/>
      <c r="E56" s="47"/>
      <c r="F56" s="47"/>
      <c r="G56" s="47"/>
      <c r="H56" s="47"/>
      <c r="I56" s="47"/>
    </row>
    <row r="57" spans="1:9" ht="24" x14ac:dyDescent="0.25">
      <c r="A57" s="5" t="s">
        <v>0</v>
      </c>
      <c r="B57" s="6" t="s">
        <v>4</v>
      </c>
      <c r="C57" s="6" t="s">
        <v>14</v>
      </c>
      <c r="D57" s="6" t="s">
        <v>8</v>
      </c>
      <c r="E57" s="6" t="s">
        <v>5</v>
      </c>
      <c r="F57" s="21" t="s">
        <v>1</v>
      </c>
      <c r="G57" s="9" t="s">
        <v>2</v>
      </c>
      <c r="H57" s="6" t="s">
        <v>6</v>
      </c>
      <c r="I57" s="6" t="s">
        <v>3</v>
      </c>
    </row>
    <row r="58" spans="1:9" x14ac:dyDescent="0.25">
      <c r="A58" s="1" t="s">
        <v>7</v>
      </c>
      <c r="B58" s="8" t="s">
        <v>52</v>
      </c>
      <c r="C58" s="2">
        <v>1</v>
      </c>
      <c r="D58" s="6"/>
      <c r="E58" s="6"/>
      <c r="F58" s="21"/>
      <c r="G58" s="9"/>
      <c r="H58" s="6"/>
      <c r="I58" s="6"/>
    </row>
    <row r="59" spans="1:9" x14ac:dyDescent="0.25">
      <c r="A59" s="1" t="s">
        <v>13</v>
      </c>
      <c r="B59" s="8" t="s">
        <v>53</v>
      </c>
      <c r="C59" s="2">
        <v>1</v>
      </c>
      <c r="D59" s="6"/>
      <c r="E59" s="6"/>
      <c r="F59" s="21"/>
      <c r="G59" s="9"/>
      <c r="H59" s="6"/>
      <c r="I59" s="6"/>
    </row>
    <row r="60" spans="1:9" x14ac:dyDescent="0.25">
      <c r="A60" s="1" t="s">
        <v>12</v>
      </c>
      <c r="B60" s="8" t="s">
        <v>54</v>
      </c>
      <c r="C60" s="2">
        <v>1</v>
      </c>
      <c r="D60" s="6"/>
      <c r="E60" s="6"/>
      <c r="F60" s="21"/>
      <c r="G60" s="9"/>
      <c r="H60" s="6"/>
      <c r="I60" s="6"/>
    </row>
    <row r="61" spans="1:9" x14ac:dyDescent="0.25">
      <c r="A61" s="1" t="s">
        <v>15</v>
      </c>
      <c r="B61" s="8" t="s">
        <v>27</v>
      </c>
      <c r="C61" s="2">
        <v>1</v>
      </c>
      <c r="D61" s="6"/>
      <c r="E61" s="6"/>
      <c r="F61" s="21"/>
      <c r="G61" s="9"/>
      <c r="H61" s="6"/>
      <c r="I61" s="6"/>
    </row>
    <row r="62" spans="1:9" x14ac:dyDescent="0.25">
      <c r="A62" s="1" t="s">
        <v>16</v>
      </c>
      <c r="B62" s="8" t="s">
        <v>55</v>
      </c>
      <c r="C62" s="2">
        <v>2</v>
      </c>
      <c r="D62" s="6"/>
      <c r="E62" s="6"/>
      <c r="F62" s="21"/>
      <c r="G62" s="9"/>
      <c r="H62" s="6"/>
      <c r="I62" s="6"/>
    </row>
    <row r="63" spans="1:9" x14ac:dyDescent="0.25">
      <c r="A63" s="1" t="s">
        <v>17</v>
      </c>
      <c r="B63" s="8" t="s">
        <v>56</v>
      </c>
      <c r="C63" s="2">
        <v>1</v>
      </c>
      <c r="D63" s="6"/>
      <c r="E63" s="6"/>
      <c r="F63" s="21"/>
      <c r="G63" s="9"/>
      <c r="H63" s="6"/>
      <c r="I63" s="6"/>
    </row>
    <row r="64" spans="1:9" x14ac:dyDescent="0.25">
      <c r="A64" s="1" t="s">
        <v>19</v>
      </c>
      <c r="B64" s="8" t="s">
        <v>57</v>
      </c>
      <c r="C64" s="2">
        <v>1</v>
      </c>
      <c r="D64" s="6"/>
      <c r="E64" s="6"/>
      <c r="F64" s="21"/>
      <c r="G64" s="9"/>
      <c r="H64" s="6"/>
      <c r="I64" s="6"/>
    </row>
    <row r="65" spans="1:9" x14ac:dyDescent="0.25">
      <c r="A65" s="44" t="s">
        <v>37</v>
      </c>
      <c r="B65" s="45"/>
      <c r="C65" s="45"/>
      <c r="D65" s="45"/>
      <c r="E65" s="45"/>
      <c r="F65" s="46"/>
      <c r="G65" s="31"/>
      <c r="H65" s="4"/>
      <c r="I65" s="4"/>
    </row>
    <row r="67" spans="1:9" x14ac:dyDescent="0.25">
      <c r="A67" s="47" t="s">
        <v>58</v>
      </c>
      <c r="B67" s="47"/>
      <c r="C67" s="47"/>
      <c r="D67" s="47"/>
      <c r="E67" s="47"/>
      <c r="F67" s="47"/>
      <c r="G67" s="47"/>
      <c r="H67" s="47"/>
      <c r="I67" s="47"/>
    </row>
    <row r="68" spans="1:9" ht="24" x14ac:dyDescent="0.25">
      <c r="A68" s="5" t="s">
        <v>0</v>
      </c>
      <c r="B68" s="6" t="s">
        <v>4</v>
      </c>
      <c r="C68" s="6" t="s">
        <v>46</v>
      </c>
      <c r="D68" s="6" t="s">
        <v>8</v>
      </c>
      <c r="E68" s="6" t="s">
        <v>5</v>
      </c>
      <c r="F68" s="21" t="s">
        <v>1</v>
      </c>
      <c r="G68" s="9" t="s">
        <v>2</v>
      </c>
      <c r="H68" s="6" t="s">
        <v>6</v>
      </c>
      <c r="I68" s="6" t="s">
        <v>3</v>
      </c>
    </row>
    <row r="69" spans="1:9" ht="15" customHeight="1" x14ac:dyDescent="0.25">
      <c r="A69" s="1" t="s">
        <v>7</v>
      </c>
      <c r="B69" s="8" t="s">
        <v>59</v>
      </c>
      <c r="C69" s="2">
        <v>60</v>
      </c>
      <c r="D69" s="6"/>
      <c r="E69" s="6"/>
      <c r="F69" s="21"/>
      <c r="G69" s="9"/>
      <c r="H69" s="6"/>
      <c r="I69" s="6"/>
    </row>
    <row r="70" spans="1:9" x14ac:dyDescent="0.25">
      <c r="A70" s="44" t="s">
        <v>47</v>
      </c>
      <c r="B70" s="45"/>
      <c r="C70" s="45"/>
      <c r="D70" s="45"/>
      <c r="E70" s="45"/>
      <c r="F70" s="46"/>
      <c r="G70" s="31">
        <f>81000*2</f>
        <v>162000</v>
      </c>
      <c r="H70" s="4"/>
      <c r="I70" s="4"/>
    </row>
    <row r="72" spans="1:9" x14ac:dyDescent="0.25">
      <c r="A72" s="49" t="s">
        <v>61</v>
      </c>
      <c r="B72" s="49"/>
      <c r="C72" s="49"/>
      <c r="D72" s="49"/>
      <c r="E72" s="49"/>
      <c r="F72" s="49"/>
      <c r="G72" s="49"/>
      <c r="H72" s="49"/>
      <c r="I72" s="49"/>
    </row>
    <row r="73" spans="1:9" x14ac:dyDescent="0.25">
      <c r="A73" s="50" t="s">
        <v>172</v>
      </c>
      <c r="B73" s="51"/>
      <c r="C73" s="51"/>
      <c r="D73" s="51"/>
      <c r="E73" s="51"/>
      <c r="F73" s="51"/>
      <c r="G73" s="51"/>
      <c r="H73" s="51"/>
      <c r="I73" s="51"/>
    </row>
    <row r="74" spans="1:9" ht="39.950000000000003" customHeight="1" x14ac:dyDescent="0.25">
      <c r="A74" s="48" t="s">
        <v>60</v>
      </c>
      <c r="B74" s="48"/>
      <c r="C74" s="48"/>
      <c r="D74" s="48"/>
      <c r="E74" s="48"/>
      <c r="F74" s="48"/>
      <c r="G74" s="48"/>
      <c r="H74" s="48"/>
      <c r="I74" s="48"/>
    </row>
    <row r="75" spans="1:9" ht="129.94999999999999" customHeight="1" x14ac:dyDescent="0.25">
      <c r="A75" s="42" t="s">
        <v>62</v>
      </c>
      <c r="B75" s="43"/>
      <c r="C75" s="43"/>
      <c r="D75" s="43"/>
      <c r="E75" s="43"/>
      <c r="F75" s="43"/>
      <c r="G75" s="43"/>
      <c r="H75" s="43"/>
      <c r="I75" s="43"/>
    </row>
    <row r="76" spans="1:9" x14ac:dyDescent="0.25">
      <c r="A76" s="47" t="s">
        <v>29</v>
      </c>
      <c r="B76" s="47"/>
      <c r="C76" s="47"/>
      <c r="D76" s="47"/>
      <c r="E76" s="47"/>
      <c r="F76" s="47"/>
      <c r="G76" s="47"/>
      <c r="H76" s="47"/>
      <c r="I76" s="47"/>
    </row>
    <row r="77" spans="1:9" ht="24" x14ac:dyDescent="0.25">
      <c r="A77" s="5" t="s">
        <v>0</v>
      </c>
      <c r="B77" s="6" t="s">
        <v>4</v>
      </c>
      <c r="C77" s="6" t="s">
        <v>14</v>
      </c>
      <c r="D77" s="6" t="s">
        <v>8</v>
      </c>
      <c r="E77" s="6" t="s">
        <v>5</v>
      </c>
      <c r="F77" s="21" t="s">
        <v>1</v>
      </c>
      <c r="G77" s="9" t="s">
        <v>2</v>
      </c>
      <c r="H77" s="6" t="s">
        <v>6</v>
      </c>
      <c r="I77" s="6" t="s">
        <v>3</v>
      </c>
    </row>
    <row r="78" spans="1:9" x14ac:dyDescent="0.25">
      <c r="A78" s="1" t="s">
        <v>7</v>
      </c>
      <c r="B78" s="8" t="s">
        <v>21</v>
      </c>
      <c r="C78" s="2">
        <v>1</v>
      </c>
      <c r="D78" s="6"/>
      <c r="E78" s="6"/>
      <c r="F78" s="21"/>
      <c r="G78" s="9"/>
      <c r="H78" s="6"/>
      <c r="I78" s="6"/>
    </row>
    <row r="79" spans="1:9" x14ac:dyDescent="0.25">
      <c r="A79" s="1" t="s">
        <v>13</v>
      </c>
      <c r="B79" s="8" t="s">
        <v>34</v>
      </c>
      <c r="C79" s="2">
        <v>1</v>
      </c>
      <c r="D79" s="6"/>
      <c r="E79" s="6"/>
      <c r="F79" s="21"/>
      <c r="G79" s="9"/>
      <c r="H79" s="6"/>
      <c r="I79" s="6"/>
    </row>
    <row r="80" spans="1:9" x14ac:dyDescent="0.25">
      <c r="A80" s="1" t="s">
        <v>12</v>
      </c>
      <c r="B80" s="8" t="s">
        <v>35</v>
      </c>
      <c r="C80" s="2">
        <v>1</v>
      </c>
      <c r="D80" s="6"/>
      <c r="E80" s="6"/>
      <c r="F80" s="21"/>
      <c r="G80" s="9"/>
      <c r="H80" s="6"/>
      <c r="I80" s="6"/>
    </row>
    <row r="81" spans="1:9" x14ac:dyDescent="0.25">
      <c r="A81" s="1" t="s">
        <v>15</v>
      </c>
      <c r="B81" s="8" t="s">
        <v>64</v>
      </c>
      <c r="C81" s="2">
        <v>1</v>
      </c>
      <c r="D81" s="6"/>
      <c r="E81" s="6"/>
      <c r="F81" s="21"/>
      <c r="G81" s="9"/>
      <c r="H81" s="6"/>
      <c r="I81" s="6"/>
    </row>
    <row r="82" spans="1:9" x14ac:dyDescent="0.25">
      <c r="A82" s="1" t="s">
        <v>16</v>
      </c>
      <c r="B82" s="8" t="s">
        <v>65</v>
      </c>
      <c r="C82" s="2">
        <v>1</v>
      </c>
      <c r="D82" s="6"/>
      <c r="E82" s="6"/>
      <c r="F82" s="21"/>
      <c r="G82" s="9"/>
      <c r="H82" s="6"/>
      <c r="I82" s="6"/>
    </row>
    <row r="83" spans="1:9" x14ac:dyDescent="0.25">
      <c r="A83" s="44" t="s">
        <v>37</v>
      </c>
      <c r="B83" s="45"/>
      <c r="C83" s="45"/>
      <c r="D83" s="45"/>
      <c r="E83" s="45"/>
      <c r="F83" s="46"/>
      <c r="G83" s="31"/>
      <c r="H83" s="4"/>
      <c r="I83" s="4"/>
    </row>
    <row r="85" spans="1:9" x14ac:dyDescent="0.25">
      <c r="A85" s="47" t="s">
        <v>63</v>
      </c>
      <c r="B85" s="47"/>
      <c r="C85" s="47"/>
      <c r="D85" s="47"/>
      <c r="E85" s="47"/>
      <c r="F85" s="47"/>
      <c r="G85" s="47"/>
      <c r="H85" s="47"/>
      <c r="I85" s="47"/>
    </row>
    <row r="86" spans="1:9" ht="24" x14ac:dyDescent="0.25">
      <c r="A86" s="5" t="s">
        <v>0</v>
      </c>
      <c r="B86" s="6" t="s">
        <v>4</v>
      </c>
      <c r="C86" s="6" t="s">
        <v>46</v>
      </c>
      <c r="D86" s="6" t="s">
        <v>8</v>
      </c>
      <c r="E86" s="6" t="s">
        <v>5</v>
      </c>
      <c r="F86" s="21" t="s">
        <v>1</v>
      </c>
      <c r="G86" s="9" t="s">
        <v>2</v>
      </c>
      <c r="H86" s="6" t="s">
        <v>6</v>
      </c>
      <c r="I86" s="6" t="s">
        <v>3</v>
      </c>
    </row>
    <row r="87" spans="1:9" x14ac:dyDescent="0.25">
      <c r="A87" s="1" t="s">
        <v>7</v>
      </c>
      <c r="B87" s="8" t="s">
        <v>66</v>
      </c>
      <c r="C87" s="2">
        <v>120</v>
      </c>
      <c r="D87" s="6"/>
      <c r="E87" s="6"/>
      <c r="F87" s="21"/>
      <c r="G87" s="9"/>
      <c r="H87" s="6"/>
      <c r="I87" s="6"/>
    </row>
    <row r="88" spans="1:9" x14ac:dyDescent="0.25">
      <c r="A88" s="44" t="s">
        <v>47</v>
      </c>
      <c r="B88" s="45"/>
      <c r="C88" s="45"/>
      <c r="D88" s="45"/>
      <c r="E88" s="45"/>
      <c r="F88" s="46"/>
      <c r="G88" s="31">
        <f>336000*2</f>
        <v>672000</v>
      </c>
      <c r="H88" s="4"/>
      <c r="I88" s="4"/>
    </row>
    <row r="90" spans="1:9" ht="15" customHeight="1" x14ac:dyDescent="0.25">
      <c r="A90" s="49" t="s">
        <v>67</v>
      </c>
      <c r="B90" s="49"/>
      <c r="C90" s="49"/>
      <c r="D90" s="49"/>
      <c r="E90" s="49"/>
      <c r="F90" s="49"/>
      <c r="G90" s="49"/>
      <c r="H90" s="49"/>
      <c r="I90" s="49"/>
    </row>
    <row r="91" spans="1:9" x14ac:dyDescent="0.25">
      <c r="A91" s="50" t="s">
        <v>172</v>
      </c>
      <c r="B91" s="51"/>
      <c r="C91" s="51"/>
      <c r="D91" s="51"/>
      <c r="E91" s="51"/>
      <c r="F91" s="51"/>
      <c r="G91" s="51"/>
      <c r="H91" s="51"/>
      <c r="I91" s="51"/>
    </row>
    <row r="92" spans="1:9" x14ac:dyDescent="0.25">
      <c r="A92" s="48" t="s">
        <v>68</v>
      </c>
      <c r="B92" s="48"/>
      <c r="C92" s="48"/>
      <c r="D92" s="48"/>
      <c r="E92" s="48"/>
      <c r="F92" s="48"/>
      <c r="G92" s="48"/>
      <c r="H92" s="48"/>
      <c r="I92" s="48"/>
    </row>
    <row r="93" spans="1:9" ht="320.10000000000002" customHeight="1" x14ac:dyDescent="0.25">
      <c r="A93" s="42" t="s">
        <v>69</v>
      </c>
      <c r="B93" s="43"/>
      <c r="C93" s="43"/>
      <c r="D93" s="43"/>
      <c r="E93" s="43"/>
      <c r="F93" s="43"/>
      <c r="G93" s="43"/>
      <c r="H93" s="43"/>
      <c r="I93" s="43"/>
    </row>
    <row r="94" spans="1:9" x14ac:dyDescent="0.25">
      <c r="A94" s="47" t="s">
        <v>29</v>
      </c>
      <c r="B94" s="47"/>
      <c r="C94" s="47"/>
      <c r="D94" s="47"/>
      <c r="E94" s="47"/>
      <c r="F94" s="47"/>
      <c r="G94" s="47"/>
      <c r="H94" s="47"/>
      <c r="I94" s="47"/>
    </row>
    <row r="95" spans="1:9" ht="24" x14ac:dyDescent="0.25">
      <c r="A95" s="5" t="s">
        <v>0</v>
      </c>
      <c r="B95" s="6" t="s">
        <v>4</v>
      </c>
      <c r="C95" s="6" t="s">
        <v>14</v>
      </c>
      <c r="D95" s="6" t="s">
        <v>8</v>
      </c>
      <c r="E95" s="6" t="s">
        <v>5</v>
      </c>
      <c r="F95" s="21" t="s">
        <v>1</v>
      </c>
      <c r="G95" s="9" t="s">
        <v>2</v>
      </c>
      <c r="H95" s="6" t="s">
        <v>6</v>
      </c>
      <c r="I95" s="6" t="s">
        <v>3</v>
      </c>
    </row>
    <row r="96" spans="1:9" ht="15" customHeight="1" x14ac:dyDescent="0.25">
      <c r="A96" s="1" t="s">
        <v>7</v>
      </c>
      <c r="B96" s="8" t="s">
        <v>78</v>
      </c>
      <c r="C96" s="2">
        <v>1</v>
      </c>
      <c r="D96" s="6"/>
      <c r="E96" s="6"/>
      <c r="F96" s="21"/>
      <c r="G96" s="9"/>
      <c r="H96" s="6"/>
      <c r="I96" s="6"/>
    </row>
    <row r="97" spans="1:9" x14ac:dyDescent="0.25">
      <c r="A97" s="1" t="s">
        <v>13</v>
      </c>
      <c r="B97" s="8" t="s">
        <v>79</v>
      </c>
      <c r="C97" s="2">
        <v>1</v>
      </c>
      <c r="D97" s="6"/>
      <c r="E97" s="6"/>
      <c r="F97" s="21"/>
      <c r="G97" s="9"/>
      <c r="H97" s="6"/>
      <c r="I97" s="6"/>
    </row>
    <row r="98" spans="1:9" x14ac:dyDescent="0.25">
      <c r="A98" s="1" t="s">
        <v>12</v>
      </c>
      <c r="B98" s="8" t="s">
        <v>34</v>
      </c>
      <c r="C98" s="2">
        <v>1</v>
      </c>
      <c r="D98" s="6"/>
      <c r="E98" s="6"/>
      <c r="F98" s="21"/>
      <c r="G98" s="9"/>
      <c r="H98" s="6"/>
      <c r="I98" s="6"/>
    </row>
    <row r="99" spans="1:9" x14ac:dyDescent="0.25">
      <c r="A99" s="1" t="s">
        <v>15</v>
      </c>
      <c r="B99" s="8" t="s">
        <v>35</v>
      </c>
      <c r="C99" s="2">
        <v>1</v>
      </c>
      <c r="D99" s="6"/>
      <c r="E99" s="6"/>
      <c r="F99" s="21"/>
      <c r="G99" s="9"/>
      <c r="H99" s="6"/>
      <c r="I99" s="6"/>
    </row>
    <row r="100" spans="1:9" x14ac:dyDescent="0.25">
      <c r="A100" s="1" t="s">
        <v>16</v>
      </c>
      <c r="B100" s="8" t="s">
        <v>80</v>
      </c>
      <c r="C100" s="2">
        <v>1</v>
      </c>
      <c r="D100" s="6"/>
      <c r="E100" s="6"/>
      <c r="F100" s="21"/>
      <c r="G100" s="9"/>
      <c r="H100" s="6"/>
      <c r="I100" s="6"/>
    </row>
    <row r="101" spans="1:9" x14ac:dyDescent="0.25">
      <c r="A101" s="1" t="s">
        <v>17</v>
      </c>
      <c r="B101" s="8" t="s">
        <v>36</v>
      </c>
      <c r="C101" s="2">
        <v>1</v>
      </c>
      <c r="D101" s="6"/>
      <c r="E101" s="6"/>
      <c r="F101" s="21"/>
      <c r="G101" s="9"/>
      <c r="H101" s="6"/>
      <c r="I101" s="6"/>
    </row>
    <row r="102" spans="1:9" x14ac:dyDescent="0.25">
      <c r="A102" s="1" t="s">
        <v>19</v>
      </c>
      <c r="B102" s="8" t="s">
        <v>25</v>
      </c>
      <c r="C102" s="2">
        <v>1</v>
      </c>
      <c r="D102" s="6"/>
      <c r="E102" s="6"/>
      <c r="F102" s="21"/>
      <c r="G102" s="9"/>
      <c r="H102" s="6"/>
      <c r="I102" s="6"/>
    </row>
    <row r="103" spans="1:9" x14ac:dyDescent="0.25">
      <c r="A103" s="1" t="s">
        <v>20</v>
      </c>
      <c r="B103" s="8" t="s">
        <v>81</v>
      </c>
      <c r="C103" s="2">
        <v>1</v>
      </c>
      <c r="D103" s="6"/>
      <c r="E103" s="6"/>
      <c r="F103" s="21"/>
      <c r="G103" s="9"/>
      <c r="H103" s="6"/>
      <c r="I103" s="6"/>
    </row>
    <row r="104" spans="1:9" x14ac:dyDescent="0.25">
      <c r="A104" s="1" t="s">
        <v>70</v>
      </c>
      <c r="B104" s="8" t="s">
        <v>82</v>
      </c>
      <c r="C104" s="2">
        <v>1</v>
      </c>
      <c r="D104" s="6"/>
      <c r="E104" s="6"/>
      <c r="F104" s="21"/>
      <c r="G104" s="9"/>
      <c r="H104" s="6"/>
      <c r="I104" s="6"/>
    </row>
    <row r="105" spans="1:9" x14ac:dyDescent="0.25">
      <c r="A105" s="1" t="s">
        <v>71</v>
      </c>
      <c r="B105" s="8" t="s">
        <v>83</v>
      </c>
      <c r="C105" s="2">
        <v>1</v>
      </c>
      <c r="D105" s="6"/>
      <c r="E105" s="6"/>
      <c r="F105" s="21"/>
      <c r="G105" s="9"/>
      <c r="H105" s="6"/>
      <c r="I105" s="6"/>
    </row>
    <row r="106" spans="1:9" x14ac:dyDescent="0.25">
      <c r="A106" s="1" t="s">
        <v>72</v>
      </c>
      <c r="B106" s="8" t="s">
        <v>84</v>
      </c>
      <c r="C106" s="2">
        <v>1</v>
      </c>
      <c r="D106" s="6"/>
      <c r="E106" s="6"/>
      <c r="F106" s="21"/>
      <c r="G106" s="9"/>
      <c r="H106" s="6"/>
      <c r="I106" s="6"/>
    </row>
    <row r="107" spans="1:9" x14ac:dyDescent="0.25">
      <c r="A107" s="1" t="s">
        <v>73</v>
      </c>
      <c r="B107" s="8" t="s">
        <v>85</v>
      </c>
      <c r="C107" s="2">
        <v>4</v>
      </c>
      <c r="D107" s="6"/>
      <c r="E107" s="6"/>
      <c r="F107" s="21"/>
      <c r="G107" s="9"/>
      <c r="H107" s="6"/>
      <c r="I107" s="6"/>
    </row>
    <row r="108" spans="1:9" x14ac:dyDescent="0.25">
      <c r="A108" s="1" t="s">
        <v>74</v>
      </c>
      <c r="B108" s="8" t="s">
        <v>86</v>
      </c>
      <c r="C108" s="2">
        <v>4</v>
      </c>
      <c r="D108" s="6"/>
      <c r="E108" s="6"/>
      <c r="F108" s="21"/>
      <c r="G108" s="9"/>
      <c r="H108" s="6"/>
      <c r="I108" s="6"/>
    </row>
    <row r="109" spans="1:9" x14ac:dyDescent="0.25">
      <c r="A109" s="1" t="s">
        <v>75</v>
      </c>
      <c r="B109" s="8" t="s">
        <v>87</v>
      </c>
      <c r="C109" s="2">
        <v>4</v>
      </c>
      <c r="D109" s="6"/>
      <c r="E109" s="6"/>
      <c r="F109" s="21"/>
      <c r="G109" s="9"/>
      <c r="H109" s="6"/>
      <c r="I109" s="6"/>
    </row>
    <row r="110" spans="1:9" x14ac:dyDescent="0.25">
      <c r="A110" s="1" t="s">
        <v>76</v>
      </c>
      <c r="B110" s="8" t="s">
        <v>27</v>
      </c>
      <c r="C110" s="2">
        <v>1</v>
      </c>
      <c r="D110" s="6"/>
      <c r="E110" s="6"/>
      <c r="F110" s="21"/>
      <c r="G110" s="9"/>
      <c r="H110" s="6"/>
      <c r="I110" s="6"/>
    </row>
    <row r="111" spans="1:9" x14ac:dyDescent="0.25">
      <c r="A111" s="44" t="s">
        <v>37</v>
      </c>
      <c r="B111" s="45"/>
      <c r="C111" s="45"/>
      <c r="D111" s="45"/>
      <c r="E111" s="45"/>
      <c r="F111" s="46"/>
      <c r="G111" s="31"/>
      <c r="H111" s="4"/>
      <c r="I111" s="4"/>
    </row>
    <row r="113" spans="1:9" x14ac:dyDescent="0.25">
      <c r="A113" s="47" t="s">
        <v>77</v>
      </c>
      <c r="B113" s="47"/>
      <c r="C113" s="47"/>
      <c r="D113" s="47"/>
      <c r="E113" s="47"/>
      <c r="F113" s="47"/>
      <c r="G113" s="47"/>
      <c r="H113" s="47"/>
      <c r="I113" s="47"/>
    </row>
    <row r="114" spans="1:9" ht="24" x14ac:dyDescent="0.25">
      <c r="A114" s="5" t="s">
        <v>0</v>
      </c>
      <c r="B114" s="6" t="s">
        <v>4</v>
      </c>
      <c r="C114" s="6" t="s">
        <v>46</v>
      </c>
      <c r="D114" s="6" t="s">
        <v>8</v>
      </c>
      <c r="E114" s="6" t="s">
        <v>5</v>
      </c>
      <c r="F114" s="21" t="s">
        <v>1</v>
      </c>
      <c r="G114" s="9" t="s">
        <v>2</v>
      </c>
      <c r="H114" s="6" t="s">
        <v>6</v>
      </c>
      <c r="I114" s="6" t="s">
        <v>3</v>
      </c>
    </row>
    <row r="115" spans="1:9" x14ac:dyDescent="0.25">
      <c r="A115" s="1" t="s">
        <v>7</v>
      </c>
      <c r="B115" s="8" t="s">
        <v>66</v>
      </c>
      <c r="C115" s="2">
        <v>60</v>
      </c>
      <c r="D115" s="6"/>
      <c r="E115" s="6"/>
      <c r="F115" s="21"/>
      <c r="G115" s="9"/>
      <c r="H115" s="6"/>
      <c r="I115" s="6"/>
    </row>
    <row r="116" spans="1:9" x14ac:dyDescent="0.25">
      <c r="A116" s="44" t="s">
        <v>47</v>
      </c>
      <c r="B116" s="45"/>
      <c r="C116" s="45"/>
      <c r="D116" s="45"/>
      <c r="E116" s="45"/>
      <c r="F116" s="46"/>
      <c r="G116" s="31">
        <f>436000*2</f>
        <v>872000</v>
      </c>
      <c r="H116" s="4"/>
      <c r="I116" s="4"/>
    </row>
    <row r="118" spans="1:9" x14ac:dyDescent="0.25">
      <c r="A118" s="49" t="s">
        <v>88</v>
      </c>
      <c r="B118" s="49"/>
      <c r="C118" s="49"/>
      <c r="D118" s="49"/>
      <c r="E118" s="49"/>
      <c r="F118" s="49"/>
      <c r="G118" s="49"/>
      <c r="H118" s="49"/>
      <c r="I118" s="49"/>
    </row>
    <row r="119" spans="1:9" x14ac:dyDescent="0.25">
      <c r="A119" s="50" t="s">
        <v>172</v>
      </c>
      <c r="B119" s="51"/>
      <c r="C119" s="51"/>
      <c r="D119" s="51"/>
      <c r="E119" s="51"/>
      <c r="F119" s="51"/>
      <c r="G119" s="51"/>
      <c r="H119" s="51"/>
      <c r="I119" s="51"/>
    </row>
    <row r="120" spans="1:9" ht="24" customHeight="1" x14ac:dyDescent="0.25">
      <c r="A120" s="48" t="s">
        <v>89</v>
      </c>
      <c r="B120" s="48"/>
      <c r="C120" s="48"/>
      <c r="D120" s="48"/>
      <c r="E120" s="48"/>
      <c r="F120" s="48"/>
      <c r="G120" s="48"/>
      <c r="H120" s="48"/>
      <c r="I120" s="48"/>
    </row>
    <row r="121" spans="1:9" ht="170.1" customHeight="1" x14ac:dyDescent="0.25">
      <c r="A121" s="54" t="s">
        <v>173</v>
      </c>
      <c r="B121" s="55"/>
      <c r="C121" s="55"/>
      <c r="D121" s="55"/>
      <c r="E121" s="55"/>
      <c r="F121" s="55"/>
      <c r="G121" s="55"/>
      <c r="H121" s="55"/>
      <c r="I121" s="55"/>
    </row>
    <row r="122" spans="1:9" x14ac:dyDescent="0.25">
      <c r="A122" s="47" t="s">
        <v>29</v>
      </c>
      <c r="B122" s="47"/>
      <c r="C122" s="47"/>
      <c r="D122" s="47"/>
      <c r="E122" s="47"/>
      <c r="F122" s="47"/>
      <c r="G122" s="47"/>
      <c r="H122" s="47"/>
      <c r="I122" s="47"/>
    </row>
    <row r="123" spans="1:9" ht="24" x14ac:dyDescent="0.25">
      <c r="A123" s="5" t="s">
        <v>0</v>
      </c>
      <c r="B123" s="6" t="s">
        <v>4</v>
      </c>
      <c r="C123" s="6" t="s">
        <v>14</v>
      </c>
      <c r="D123" s="6" t="s">
        <v>8</v>
      </c>
      <c r="E123" s="6" t="s">
        <v>5</v>
      </c>
      <c r="F123" s="21" t="s">
        <v>1</v>
      </c>
      <c r="G123" s="9" t="s">
        <v>2</v>
      </c>
      <c r="H123" s="6" t="s">
        <v>6</v>
      </c>
      <c r="I123" s="6" t="s">
        <v>3</v>
      </c>
    </row>
    <row r="124" spans="1:9" x14ac:dyDescent="0.25">
      <c r="A124" s="1" t="s">
        <v>7</v>
      </c>
      <c r="B124" s="8" t="s">
        <v>90</v>
      </c>
      <c r="C124" s="2">
        <v>1</v>
      </c>
      <c r="D124" s="6"/>
      <c r="E124" s="6"/>
      <c r="F124" s="21"/>
      <c r="G124" s="9"/>
      <c r="H124" s="6"/>
      <c r="I124" s="6"/>
    </row>
    <row r="125" spans="1:9" x14ac:dyDescent="0.25">
      <c r="A125" s="1" t="s">
        <v>13</v>
      </c>
      <c r="B125" s="8" t="s">
        <v>91</v>
      </c>
      <c r="C125" s="2">
        <v>1</v>
      </c>
      <c r="D125" s="6"/>
      <c r="E125" s="6"/>
      <c r="F125" s="21"/>
      <c r="G125" s="9"/>
      <c r="H125" s="6"/>
      <c r="I125" s="6"/>
    </row>
    <row r="126" spans="1:9" x14ac:dyDescent="0.25">
      <c r="A126" s="1" t="s">
        <v>12</v>
      </c>
      <c r="B126" s="8" t="s">
        <v>92</v>
      </c>
      <c r="C126" s="2">
        <v>1</v>
      </c>
      <c r="D126" s="6"/>
      <c r="E126" s="6"/>
      <c r="F126" s="21"/>
      <c r="G126" s="9"/>
      <c r="H126" s="6"/>
      <c r="I126" s="6"/>
    </row>
    <row r="127" spans="1:9" x14ac:dyDescent="0.25">
      <c r="A127" s="1" t="s">
        <v>15</v>
      </c>
      <c r="B127" s="8" t="s">
        <v>93</v>
      </c>
      <c r="C127" s="2">
        <v>1</v>
      </c>
      <c r="D127" s="6"/>
      <c r="E127" s="6"/>
      <c r="F127" s="21"/>
      <c r="G127" s="9"/>
      <c r="H127" s="6"/>
      <c r="I127" s="6"/>
    </row>
    <row r="128" spans="1:9" x14ac:dyDescent="0.25">
      <c r="A128" s="1" t="s">
        <v>16</v>
      </c>
      <c r="B128" s="8" t="s">
        <v>55</v>
      </c>
      <c r="C128" s="2">
        <v>1</v>
      </c>
      <c r="D128" s="6"/>
      <c r="E128" s="6"/>
      <c r="F128" s="21"/>
      <c r="G128" s="9"/>
      <c r="H128" s="6"/>
      <c r="I128" s="6"/>
    </row>
    <row r="129" spans="1:9" x14ac:dyDescent="0.25">
      <c r="A129" s="1" t="s">
        <v>17</v>
      </c>
      <c r="B129" s="8" t="s">
        <v>56</v>
      </c>
      <c r="C129" s="2">
        <v>1</v>
      </c>
      <c r="D129" s="6"/>
      <c r="E129" s="6"/>
      <c r="F129" s="21"/>
      <c r="G129" s="9"/>
      <c r="H129" s="6"/>
      <c r="I129" s="6"/>
    </row>
    <row r="130" spans="1:9" x14ac:dyDescent="0.25">
      <c r="A130" s="1" t="s">
        <v>19</v>
      </c>
      <c r="B130" s="8" t="s">
        <v>57</v>
      </c>
      <c r="C130" s="2">
        <v>1</v>
      </c>
      <c r="D130" s="6"/>
      <c r="E130" s="6"/>
      <c r="F130" s="21"/>
      <c r="G130" s="9"/>
      <c r="H130" s="6"/>
      <c r="I130" s="6"/>
    </row>
    <row r="131" spans="1:9" x14ac:dyDescent="0.25">
      <c r="A131" s="44" t="s">
        <v>37</v>
      </c>
      <c r="B131" s="45"/>
      <c r="C131" s="45"/>
      <c r="D131" s="45"/>
      <c r="E131" s="45"/>
      <c r="F131" s="46"/>
      <c r="G131" s="31"/>
      <c r="H131" s="4"/>
      <c r="I131" s="4"/>
    </row>
    <row r="132" spans="1:9" ht="120" customHeight="1" x14ac:dyDescent="0.25">
      <c r="A132" s="42" t="s">
        <v>94</v>
      </c>
      <c r="B132" s="56"/>
      <c r="C132" s="56"/>
      <c r="D132" s="56"/>
      <c r="E132" s="56"/>
      <c r="F132" s="56"/>
      <c r="G132" s="56"/>
      <c r="H132" s="56"/>
      <c r="I132" s="56"/>
    </row>
    <row r="133" spans="1:9" x14ac:dyDescent="0.25">
      <c r="A133" s="47" t="s">
        <v>33</v>
      </c>
      <c r="B133" s="47"/>
      <c r="C133" s="47"/>
      <c r="D133" s="47"/>
      <c r="E133" s="47"/>
      <c r="F133" s="47"/>
      <c r="G133" s="47"/>
      <c r="H133" s="47"/>
      <c r="I133" s="47"/>
    </row>
    <row r="134" spans="1:9" ht="24" x14ac:dyDescent="0.25">
      <c r="A134" s="5" t="s">
        <v>0</v>
      </c>
      <c r="B134" s="6" t="s">
        <v>4</v>
      </c>
      <c r="C134" s="6" t="s">
        <v>14</v>
      </c>
      <c r="D134" s="6" t="s">
        <v>8</v>
      </c>
      <c r="E134" s="6" t="s">
        <v>5</v>
      </c>
      <c r="F134" s="21" t="s">
        <v>1</v>
      </c>
      <c r="G134" s="9" t="s">
        <v>2</v>
      </c>
      <c r="H134" s="6" t="s">
        <v>6</v>
      </c>
      <c r="I134" s="6" t="s">
        <v>3</v>
      </c>
    </row>
    <row r="135" spans="1:9" x14ac:dyDescent="0.25">
      <c r="A135" s="1" t="s">
        <v>7</v>
      </c>
      <c r="B135" s="8" t="s">
        <v>90</v>
      </c>
      <c r="C135" s="2">
        <v>1</v>
      </c>
      <c r="D135" s="6"/>
      <c r="E135" s="6"/>
      <c r="F135" s="21"/>
      <c r="G135" s="9"/>
      <c r="H135" s="6"/>
      <c r="I135" s="6"/>
    </row>
    <row r="136" spans="1:9" x14ac:dyDescent="0.25">
      <c r="A136" s="1" t="s">
        <v>13</v>
      </c>
      <c r="B136" s="8" t="s">
        <v>92</v>
      </c>
      <c r="C136" s="2">
        <v>1</v>
      </c>
      <c r="D136" s="6"/>
      <c r="E136" s="6"/>
      <c r="F136" s="21"/>
      <c r="G136" s="9"/>
      <c r="H136" s="6"/>
      <c r="I136" s="6"/>
    </row>
    <row r="137" spans="1:9" x14ac:dyDescent="0.25">
      <c r="A137" s="1" t="s">
        <v>12</v>
      </c>
      <c r="B137" s="8" t="s">
        <v>93</v>
      </c>
      <c r="C137" s="2">
        <v>1</v>
      </c>
      <c r="D137" s="6"/>
      <c r="E137" s="6"/>
      <c r="F137" s="21"/>
      <c r="G137" s="9"/>
      <c r="H137" s="6"/>
      <c r="I137" s="6"/>
    </row>
    <row r="138" spans="1:9" x14ac:dyDescent="0.25">
      <c r="A138" s="1" t="s">
        <v>15</v>
      </c>
      <c r="B138" s="8" t="s">
        <v>55</v>
      </c>
      <c r="C138" s="2">
        <v>1</v>
      </c>
      <c r="D138" s="6"/>
      <c r="E138" s="6"/>
      <c r="F138" s="21"/>
      <c r="G138" s="9"/>
      <c r="H138" s="6"/>
      <c r="I138" s="6"/>
    </row>
    <row r="139" spans="1:9" x14ac:dyDescent="0.25">
      <c r="A139" s="1" t="s">
        <v>16</v>
      </c>
      <c r="B139" s="8" t="s">
        <v>56</v>
      </c>
      <c r="C139" s="2">
        <v>1</v>
      </c>
      <c r="D139" s="6"/>
      <c r="E139" s="6"/>
      <c r="F139" s="21"/>
      <c r="G139" s="9"/>
      <c r="H139" s="6"/>
      <c r="I139" s="6"/>
    </row>
    <row r="140" spans="1:9" x14ac:dyDescent="0.25">
      <c r="A140" s="1" t="s">
        <v>17</v>
      </c>
      <c r="B140" s="8" t="s">
        <v>57</v>
      </c>
      <c r="C140" s="2">
        <v>1</v>
      </c>
      <c r="D140" s="6"/>
      <c r="E140" s="6"/>
      <c r="F140" s="21"/>
      <c r="G140" s="9"/>
      <c r="H140" s="6"/>
      <c r="I140" s="6"/>
    </row>
    <row r="141" spans="1:9" x14ac:dyDescent="0.25">
      <c r="A141" s="44" t="s">
        <v>37</v>
      </c>
      <c r="B141" s="45"/>
      <c r="C141" s="45"/>
      <c r="D141" s="45"/>
      <c r="E141" s="45"/>
      <c r="F141" s="46"/>
      <c r="G141" s="31"/>
      <c r="H141" s="4"/>
      <c r="I141" s="4"/>
    </row>
    <row r="142" spans="1:9" ht="120" customHeight="1" x14ac:dyDescent="0.25">
      <c r="A142" s="42" t="s">
        <v>95</v>
      </c>
      <c r="B142" s="43"/>
      <c r="C142" s="43"/>
      <c r="D142" s="43"/>
      <c r="E142" s="43"/>
      <c r="F142" s="43"/>
      <c r="G142" s="43"/>
      <c r="H142" s="43"/>
      <c r="I142" s="43"/>
    </row>
    <row r="143" spans="1:9" x14ac:dyDescent="0.25">
      <c r="A143" s="47" t="s">
        <v>39</v>
      </c>
      <c r="B143" s="47"/>
      <c r="C143" s="47"/>
      <c r="D143" s="47"/>
      <c r="E143" s="47"/>
      <c r="F143" s="47"/>
      <c r="G143" s="47"/>
      <c r="H143" s="47"/>
      <c r="I143" s="47"/>
    </row>
    <row r="144" spans="1:9" ht="24" x14ac:dyDescent="0.25">
      <c r="A144" s="5" t="s">
        <v>0</v>
      </c>
      <c r="B144" s="6" t="s">
        <v>4</v>
      </c>
      <c r="C144" s="6" t="s">
        <v>14</v>
      </c>
      <c r="D144" s="6" t="s">
        <v>8</v>
      </c>
      <c r="E144" s="6" t="s">
        <v>5</v>
      </c>
      <c r="F144" s="21" t="s">
        <v>1</v>
      </c>
      <c r="G144" s="9" t="s">
        <v>2</v>
      </c>
      <c r="H144" s="6" t="s">
        <v>6</v>
      </c>
      <c r="I144" s="6" t="s">
        <v>3</v>
      </c>
    </row>
    <row r="145" spans="1:9" x14ac:dyDescent="0.25">
      <c r="A145" s="1" t="s">
        <v>7</v>
      </c>
      <c r="B145" s="8" t="s">
        <v>98</v>
      </c>
      <c r="C145" s="2">
        <v>1</v>
      </c>
      <c r="D145" s="6"/>
      <c r="E145" s="6"/>
      <c r="F145" s="21"/>
      <c r="G145" s="9"/>
      <c r="H145" s="6"/>
      <c r="I145" s="6"/>
    </row>
    <row r="146" spans="1:9" x14ac:dyDescent="0.25">
      <c r="A146" s="1" t="s">
        <v>13</v>
      </c>
      <c r="B146" s="8" t="s">
        <v>96</v>
      </c>
      <c r="C146" s="2">
        <v>1</v>
      </c>
      <c r="D146" s="6"/>
      <c r="E146" s="6"/>
      <c r="F146" s="21"/>
      <c r="G146" s="9"/>
      <c r="H146" s="6"/>
      <c r="I146" s="6"/>
    </row>
    <row r="147" spans="1:9" x14ac:dyDescent="0.25">
      <c r="A147" s="1" t="s">
        <v>12</v>
      </c>
      <c r="B147" s="8" t="s">
        <v>97</v>
      </c>
      <c r="C147" s="2">
        <v>1</v>
      </c>
      <c r="D147" s="6"/>
      <c r="E147" s="6"/>
      <c r="F147" s="21"/>
      <c r="G147" s="9"/>
      <c r="H147" s="6"/>
      <c r="I147" s="6"/>
    </row>
    <row r="148" spans="1:9" x14ac:dyDescent="0.25">
      <c r="A148" s="1" t="s">
        <v>15</v>
      </c>
      <c r="B148" s="8" t="s">
        <v>93</v>
      </c>
      <c r="C148" s="2">
        <v>1</v>
      </c>
      <c r="D148" s="6"/>
      <c r="E148" s="6"/>
      <c r="F148" s="21"/>
      <c r="G148" s="9"/>
      <c r="H148" s="6"/>
      <c r="I148" s="6"/>
    </row>
    <row r="149" spans="1:9" x14ac:dyDescent="0.25">
      <c r="A149" s="1" t="s">
        <v>16</v>
      </c>
      <c r="B149" s="8" t="s">
        <v>55</v>
      </c>
      <c r="C149" s="2">
        <v>1</v>
      </c>
      <c r="D149" s="6"/>
      <c r="E149" s="6"/>
      <c r="F149" s="21"/>
      <c r="G149" s="9"/>
      <c r="H149" s="6"/>
      <c r="I149" s="6"/>
    </row>
    <row r="150" spans="1:9" x14ac:dyDescent="0.25">
      <c r="A150" s="1" t="s">
        <v>17</v>
      </c>
      <c r="B150" s="8" t="s">
        <v>56</v>
      </c>
      <c r="C150" s="2">
        <v>1</v>
      </c>
      <c r="D150" s="6"/>
      <c r="E150" s="6"/>
      <c r="F150" s="21"/>
      <c r="G150" s="9"/>
      <c r="H150" s="6"/>
      <c r="I150" s="6"/>
    </row>
    <row r="151" spans="1:9" x14ac:dyDescent="0.25">
      <c r="A151" s="1" t="s">
        <v>19</v>
      </c>
      <c r="B151" s="8" t="s">
        <v>57</v>
      </c>
      <c r="C151" s="2">
        <v>1</v>
      </c>
      <c r="D151" s="6"/>
      <c r="E151" s="6"/>
      <c r="F151" s="21"/>
      <c r="G151" s="9"/>
      <c r="H151" s="6"/>
      <c r="I151" s="6"/>
    </row>
    <row r="152" spans="1:9" x14ac:dyDescent="0.25">
      <c r="A152" s="44" t="s">
        <v>37</v>
      </c>
      <c r="B152" s="45"/>
      <c r="C152" s="45"/>
      <c r="D152" s="45"/>
      <c r="E152" s="45"/>
      <c r="F152" s="46"/>
      <c r="G152" s="31"/>
      <c r="H152" s="4"/>
      <c r="I152" s="4"/>
    </row>
    <row r="154" spans="1:9" x14ac:dyDescent="0.25">
      <c r="A154" s="47" t="s">
        <v>102</v>
      </c>
      <c r="B154" s="47"/>
      <c r="C154" s="47"/>
      <c r="D154" s="47"/>
      <c r="E154" s="47"/>
      <c r="F154" s="47"/>
      <c r="G154" s="47"/>
      <c r="H154" s="47"/>
      <c r="I154" s="47"/>
    </row>
    <row r="155" spans="1:9" ht="24" x14ac:dyDescent="0.25">
      <c r="A155" s="5" t="s">
        <v>0</v>
      </c>
      <c r="B155" s="6" t="s">
        <v>4</v>
      </c>
      <c r="C155" s="6" t="s">
        <v>46</v>
      </c>
      <c r="D155" s="6" t="s">
        <v>8</v>
      </c>
      <c r="E155" s="6" t="s">
        <v>5</v>
      </c>
      <c r="F155" s="21" t="s">
        <v>1</v>
      </c>
      <c r="G155" s="9" t="s">
        <v>2</v>
      </c>
      <c r="H155" s="6" t="s">
        <v>6</v>
      </c>
      <c r="I155" s="6" t="s">
        <v>3</v>
      </c>
    </row>
    <row r="156" spans="1:9" x14ac:dyDescent="0.25">
      <c r="A156" s="1" t="s">
        <v>7</v>
      </c>
      <c r="B156" s="8" t="s">
        <v>99</v>
      </c>
      <c r="C156" s="2">
        <v>240</v>
      </c>
      <c r="D156" s="6"/>
      <c r="E156" s="6"/>
      <c r="F156" s="21"/>
      <c r="G156" s="9"/>
      <c r="H156" s="6"/>
      <c r="I156" s="6"/>
    </row>
    <row r="157" spans="1:9" x14ac:dyDescent="0.25">
      <c r="A157" s="1" t="s">
        <v>13</v>
      </c>
      <c r="B157" s="8" t="s">
        <v>100</v>
      </c>
      <c r="C157" s="2">
        <v>60</v>
      </c>
      <c r="D157" s="6"/>
      <c r="E157" s="6"/>
      <c r="F157" s="21"/>
      <c r="G157" s="9"/>
      <c r="H157" s="6"/>
      <c r="I157" s="6"/>
    </row>
    <row r="158" spans="1:9" ht="15" customHeight="1" x14ac:dyDescent="0.25">
      <c r="A158" s="1" t="s">
        <v>12</v>
      </c>
      <c r="B158" s="8" t="s">
        <v>101</v>
      </c>
      <c r="C158" s="2">
        <v>60</v>
      </c>
      <c r="D158" s="6"/>
      <c r="E158" s="6"/>
      <c r="F158" s="21"/>
      <c r="G158" s="9"/>
      <c r="H158" s="6"/>
      <c r="I158" s="6"/>
    </row>
    <row r="159" spans="1:9" x14ac:dyDescent="0.25">
      <c r="A159" s="44" t="s">
        <v>47</v>
      </c>
      <c r="B159" s="45"/>
      <c r="C159" s="45"/>
      <c r="D159" s="45"/>
      <c r="E159" s="45"/>
      <c r="F159" s="46"/>
      <c r="G159" s="31">
        <f>2*886000</f>
        <v>1772000</v>
      </c>
      <c r="H159" s="4"/>
      <c r="I159" s="4"/>
    </row>
    <row r="161" spans="1:9" ht="15" customHeight="1" x14ac:dyDescent="0.25">
      <c r="A161" s="49" t="s">
        <v>103</v>
      </c>
      <c r="B161" s="49"/>
      <c r="C161" s="49"/>
      <c r="D161" s="49"/>
      <c r="E161" s="49"/>
      <c r="F161" s="49"/>
      <c r="G161" s="49"/>
      <c r="H161" s="49"/>
      <c r="I161" s="49"/>
    </row>
    <row r="162" spans="1:9" x14ac:dyDescent="0.25">
      <c r="A162" s="50" t="s">
        <v>172</v>
      </c>
      <c r="B162" s="51"/>
      <c r="C162" s="51"/>
      <c r="D162" s="51"/>
      <c r="E162" s="51"/>
      <c r="F162" s="51"/>
      <c r="G162" s="51"/>
      <c r="H162" s="51"/>
      <c r="I162" s="51"/>
    </row>
    <row r="163" spans="1:9" ht="24" customHeight="1" x14ac:dyDescent="0.25">
      <c r="A163" s="48" t="s">
        <v>89</v>
      </c>
      <c r="B163" s="48"/>
      <c r="C163" s="48"/>
      <c r="D163" s="48"/>
      <c r="E163" s="48"/>
      <c r="F163" s="48"/>
      <c r="G163" s="48"/>
      <c r="H163" s="48"/>
      <c r="I163" s="48"/>
    </row>
    <row r="164" spans="1:9" ht="144.94999999999999" customHeight="1" x14ac:dyDescent="0.25">
      <c r="A164" s="42" t="s">
        <v>104</v>
      </c>
      <c r="B164" s="43"/>
      <c r="C164" s="43"/>
      <c r="D164" s="43"/>
      <c r="E164" s="43"/>
      <c r="F164" s="43"/>
      <c r="G164" s="43"/>
      <c r="H164" s="43"/>
      <c r="I164" s="43"/>
    </row>
    <row r="165" spans="1:9" x14ac:dyDescent="0.25">
      <c r="A165" s="47" t="s">
        <v>29</v>
      </c>
      <c r="B165" s="47"/>
      <c r="C165" s="47"/>
      <c r="D165" s="47"/>
      <c r="E165" s="47"/>
      <c r="F165" s="47"/>
      <c r="G165" s="47"/>
      <c r="H165" s="47"/>
      <c r="I165" s="47"/>
    </row>
    <row r="166" spans="1:9" ht="24" x14ac:dyDescent="0.25">
      <c r="A166" s="5" t="s">
        <v>0</v>
      </c>
      <c r="B166" s="6" t="s">
        <v>4</v>
      </c>
      <c r="C166" s="6" t="s">
        <v>14</v>
      </c>
      <c r="D166" s="6" t="s">
        <v>8</v>
      </c>
      <c r="E166" s="6" t="s">
        <v>5</v>
      </c>
      <c r="F166" s="21" t="s">
        <v>1</v>
      </c>
      <c r="G166" s="9" t="s">
        <v>2</v>
      </c>
      <c r="H166" s="6" t="s">
        <v>6</v>
      </c>
      <c r="I166" s="6" t="s">
        <v>3</v>
      </c>
    </row>
    <row r="167" spans="1:9" x14ac:dyDescent="0.25">
      <c r="A167" s="1" t="s">
        <v>7</v>
      </c>
      <c r="B167" s="8" t="s">
        <v>90</v>
      </c>
      <c r="C167" s="2">
        <v>1</v>
      </c>
      <c r="D167" s="6"/>
      <c r="E167" s="6"/>
      <c r="F167" s="21"/>
      <c r="G167" s="9"/>
      <c r="H167" s="6"/>
      <c r="I167" s="6"/>
    </row>
    <row r="168" spans="1:9" x14ac:dyDescent="0.25">
      <c r="A168" s="1" t="s">
        <v>13</v>
      </c>
      <c r="B168" s="8" t="s">
        <v>91</v>
      </c>
      <c r="C168" s="2">
        <v>1</v>
      </c>
      <c r="D168" s="6"/>
      <c r="E168" s="6"/>
      <c r="F168" s="21"/>
      <c r="G168" s="9"/>
      <c r="H168" s="6"/>
      <c r="I168" s="6"/>
    </row>
    <row r="169" spans="1:9" x14ac:dyDescent="0.25">
      <c r="A169" s="1" t="s">
        <v>12</v>
      </c>
      <c r="B169" s="8" t="s">
        <v>92</v>
      </c>
      <c r="C169" s="2">
        <v>1</v>
      </c>
      <c r="D169" s="6"/>
      <c r="E169" s="6"/>
      <c r="F169" s="21"/>
      <c r="G169" s="9"/>
      <c r="H169" s="6"/>
      <c r="I169" s="6"/>
    </row>
    <row r="170" spans="1:9" x14ac:dyDescent="0.25">
      <c r="A170" s="1" t="s">
        <v>15</v>
      </c>
      <c r="B170" s="8" t="s">
        <v>93</v>
      </c>
      <c r="C170" s="2">
        <v>1</v>
      </c>
      <c r="D170" s="6"/>
      <c r="E170" s="6"/>
      <c r="F170" s="21"/>
      <c r="G170" s="9"/>
      <c r="H170" s="6"/>
      <c r="I170" s="6"/>
    </row>
    <row r="171" spans="1:9" x14ac:dyDescent="0.25">
      <c r="A171" s="44" t="s">
        <v>37</v>
      </c>
      <c r="B171" s="45"/>
      <c r="C171" s="45"/>
      <c r="D171" s="45"/>
      <c r="E171" s="45"/>
      <c r="F171" s="46"/>
      <c r="G171" s="31"/>
      <c r="H171" s="4"/>
      <c r="I171" s="4"/>
    </row>
    <row r="173" spans="1:9" x14ac:dyDescent="0.25">
      <c r="A173" s="47" t="s">
        <v>105</v>
      </c>
      <c r="B173" s="47"/>
      <c r="C173" s="47"/>
      <c r="D173" s="47"/>
      <c r="E173" s="47"/>
      <c r="F173" s="47"/>
      <c r="G173" s="47"/>
      <c r="H173" s="47"/>
      <c r="I173" s="47"/>
    </row>
    <row r="174" spans="1:9" ht="24" x14ac:dyDescent="0.25">
      <c r="A174" s="5" t="s">
        <v>0</v>
      </c>
      <c r="B174" s="6" t="s">
        <v>4</v>
      </c>
      <c r="C174" s="6" t="s">
        <v>46</v>
      </c>
      <c r="D174" s="6" t="s">
        <v>8</v>
      </c>
      <c r="E174" s="6" t="s">
        <v>5</v>
      </c>
      <c r="F174" s="21" t="s">
        <v>1</v>
      </c>
      <c r="G174" s="9" t="s">
        <v>2</v>
      </c>
      <c r="H174" s="6" t="s">
        <v>6</v>
      </c>
      <c r="I174" s="6" t="s">
        <v>3</v>
      </c>
    </row>
    <row r="175" spans="1:9" x14ac:dyDescent="0.25">
      <c r="A175" s="1" t="s">
        <v>7</v>
      </c>
      <c r="B175" s="8" t="s">
        <v>106</v>
      </c>
      <c r="C175" s="2">
        <v>240</v>
      </c>
      <c r="D175" s="6"/>
      <c r="E175" s="6"/>
      <c r="F175" s="21"/>
      <c r="G175" s="9"/>
      <c r="H175" s="6"/>
      <c r="I175" s="6"/>
    </row>
    <row r="176" spans="1:9" x14ac:dyDescent="0.25">
      <c r="A176" s="44" t="s">
        <v>47</v>
      </c>
      <c r="B176" s="45"/>
      <c r="C176" s="45"/>
      <c r="D176" s="45"/>
      <c r="E176" s="45"/>
      <c r="F176" s="46"/>
      <c r="G176" s="31">
        <v>1323000</v>
      </c>
      <c r="H176" s="4"/>
      <c r="I176" s="4"/>
    </row>
    <row r="178" spans="1:9" x14ac:dyDescent="0.25">
      <c r="A178" s="49" t="s">
        <v>107</v>
      </c>
      <c r="B178" s="49"/>
      <c r="C178" s="49"/>
      <c r="D178" s="49"/>
      <c r="E178" s="49"/>
      <c r="F178" s="49"/>
      <c r="G178" s="49"/>
      <c r="H178" s="49"/>
      <c r="I178" s="49"/>
    </row>
    <row r="179" spans="1:9" x14ac:dyDescent="0.25">
      <c r="A179" s="50" t="s">
        <v>172</v>
      </c>
      <c r="B179" s="51"/>
      <c r="C179" s="51"/>
      <c r="D179" s="51"/>
      <c r="E179" s="51"/>
      <c r="F179" s="51"/>
      <c r="G179" s="51"/>
      <c r="H179" s="51"/>
      <c r="I179" s="51"/>
    </row>
    <row r="180" spans="1:9" x14ac:dyDescent="0.25">
      <c r="A180" s="48" t="s">
        <v>108</v>
      </c>
      <c r="B180" s="48"/>
      <c r="C180" s="48"/>
      <c r="D180" s="48"/>
      <c r="E180" s="48"/>
      <c r="F180" s="48"/>
      <c r="G180" s="48"/>
      <c r="H180" s="48"/>
      <c r="I180" s="48"/>
    </row>
    <row r="181" spans="1:9" ht="240" customHeight="1" x14ac:dyDescent="0.25">
      <c r="A181" s="42" t="s">
        <v>109</v>
      </c>
      <c r="B181" s="43"/>
      <c r="C181" s="43"/>
      <c r="D181" s="43"/>
      <c r="E181" s="43"/>
      <c r="F181" s="43"/>
      <c r="G181" s="43"/>
      <c r="H181" s="43"/>
      <c r="I181" s="43"/>
    </row>
    <row r="182" spans="1:9" x14ac:dyDescent="0.25">
      <c r="A182" s="47" t="s">
        <v>29</v>
      </c>
      <c r="B182" s="47"/>
      <c r="C182" s="47"/>
      <c r="D182" s="47"/>
      <c r="E182" s="47"/>
      <c r="F182" s="47"/>
      <c r="G182" s="47"/>
      <c r="H182" s="47"/>
      <c r="I182" s="47"/>
    </row>
    <row r="183" spans="1:9" ht="24" x14ac:dyDescent="0.25">
      <c r="A183" s="5" t="s">
        <v>0</v>
      </c>
      <c r="B183" s="6" t="s">
        <v>4</v>
      </c>
      <c r="C183" s="6" t="s">
        <v>14</v>
      </c>
      <c r="D183" s="6" t="s">
        <v>8</v>
      </c>
      <c r="E183" s="6" t="s">
        <v>5</v>
      </c>
      <c r="F183" s="21" t="s">
        <v>1</v>
      </c>
      <c r="G183" s="9" t="s">
        <v>2</v>
      </c>
      <c r="H183" s="6" t="s">
        <v>6</v>
      </c>
      <c r="I183" s="6" t="s">
        <v>3</v>
      </c>
    </row>
    <row r="184" spans="1:9" x14ac:dyDescent="0.25">
      <c r="A184" s="1" t="s">
        <v>7</v>
      </c>
      <c r="B184" s="8" t="s">
        <v>110</v>
      </c>
      <c r="C184" s="2">
        <v>1</v>
      </c>
      <c r="D184" s="6"/>
      <c r="E184" s="6"/>
      <c r="F184" s="21"/>
      <c r="G184" s="9"/>
      <c r="H184" s="6"/>
      <c r="I184" s="6"/>
    </row>
    <row r="185" spans="1:9" x14ac:dyDescent="0.25">
      <c r="A185" s="1" t="s">
        <v>13</v>
      </c>
      <c r="B185" s="8" t="s">
        <v>111</v>
      </c>
      <c r="C185" s="2">
        <v>1</v>
      </c>
      <c r="D185" s="6"/>
      <c r="E185" s="6"/>
      <c r="F185" s="21"/>
      <c r="G185" s="9"/>
      <c r="H185" s="6"/>
      <c r="I185" s="6"/>
    </row>
    <row r="186" spans="1:9" x14ac:dyDescent="0.25">
      <c r="A186" s="1" t="s">
        <v>12</v>
      </c>
      <c r="B186" s="8" t="s">
        <v>112</v>
      </c>
      <c r="C186" s="2">
        <v>1</v>
      </c>
      <c r="D186" s="6"/>
      <c r="E186" s="6"/>
      <c r="F186" s="21"/>
      <c r="G186" s="9"/>
      <c r="H186" s="6"/>
      <c r="I186" s="6"/>
    </row>
    <row r="187" spans="1:9" x14ac:dyDescent="0.25">
      <c r="A187" s="1" t="s">
        <v>15</v>
      </c>
      <c r="B187" s="8" t="s">
        <v>113</v>
      </c>
      <c r="C187" s="2">
        <v>1</v>
      </c>
      <c r="D187" s="6"/>
      <c r="E187" s="6"/>
      <c r="F187" s="21"/>
      <c r="G187" s="9"/>
      <c r="H187" s="6"/>
      <c r="I187" s="6"/>
    </row>
    <row r="188" spans="1:9" x14ac:dyDescent="0.25">
      <c r="A188" s="1" t="s">
        <v>16</v>
      </c>
      <c r="B188" s="8" t="s">
        <v>117</v>
      </c>
      <c r="C188" s="2">
        <v>1</v>
      </c>
      <c r="D188" s="6"/>
      <c r="E188" s="6"/>
      <c r="F188" s="21"/>
      <c r="G188" s="9"/>
      <c r="H188" s="6"/>
      <c r="I188" s="6"/>
    </row>
    <row r="189" spans="1:9" x14ac:dyDescent="0.25">
      <c r="A189" s="1" t="s">
        <v>17</v>
      </c>
      <c r="B189" s="8" t="s">
        <v>114</v>
      </c>
      <c r="C189" s="2">
        <v>1</v>
      </c>
      <c r="D189" s="6"/>
      <c r="E189" s="6"/>
      <c r="F189" s="21"/>
      <c r="G189" s="9"/>
      <c r="H189" s="6"/>
      <c r="I189" s="6"/>
    </row>
    <row r="190" spans="1:9" x14ac:dyDescent="0.25">
      <c r="A190" s="1" t="s">
        <v>19</v>
      </c>
      <c r="B190" s="8" t="s">
        <v>115</v>
      </c>
      <c r="C190" s="2">
        <v>1</v>
      </c>
      <c r="D190" s="6"/>
      <c r="E190" s="6"/>
      <c r="F190" s="21"/>
      <c r="G190" s="9"/>
      <c r="H190" s="6"/>
      <c r="I190" s="6"/>
    </row>
    <row r="191" spans="1:9" x14ac:dyDescent="0.25">
      <c r="A191" s="1" t="s">
        <v>20</v>
      </c>
      <c r="B191" s="8" t="s">
        <v>116</v>
      </c>
      <c r="C191" s="2">
        <v>1</v>
      </c>
      <c r="D191" s="6"/>
      <c r="E191" s="6"/>
      <c r="F191" s="21"/>
      <c r="G191" s="9"/>
      <c r="H191" s="6"/>
      <c r="I191" s="6"/>
    </row>
    <row r="192" spans="1:9" x14ac:dyDescent="0.25">
      <c r="A192" s="1" t="s">
        <v>70</v>
      </c>
      <c r="B192" s="8" t="s">
        <v>55</v>
      </c>
      <c r="C192" s="2">
        <v>1</v>
      </c>
      <c r="D192" s="6"/>
      <c r="E192" s="6"/>
      <c r="F192" s="21"/>
      <c r="G192" s="9"/>
      <c r="H192" s="6"/>
      <c r="I192" s="6"/>
    </row>
    <row r="193" spans="1:9" x14ac:dyDescent="0.25">
      <c r="A193" s="1" t="s">
        <v>71</v>
      </c>
      <c r="B193" s="8" t="s">
        <v>56</v>
      </c>
      <c r="C193" s="2">
        <v>1</v>
      </c>
      <c r="D193" s="6"/>
      <c r="E193" s="6"/>
      <c r="F193" s="21"/>
      <c r="G193" s="9"/>
      <c r="H193" s="6"/>
      <c r="I193" s="6"/>
    </row>
    <row r="194" spans="1:9" x14ac:dyDescent="0.25">
      <c r="A194" s="1" t="s">
        <v>72</v>
      </c>
      <c r="B194" s="8" t="s">
        <v>57</v>
      </c>
      <c r="C194" s="2">
        <v>1</v>
      </c>
      <c r="D194" s="6"/>
      <c r="E194" s="6"/>
      <c r="F194" s="21"/>
      <c r="G194" s="9"/>
      <c r="H194" s="6"/>
      <c r="I194" s="6"/>
    </row>
    <row r="195" spans="1:9" x14ac:dyDescent="0.25">
      <c r="A195" s="44" t="s">
        <v>37</v>
      </c>
      <c r="B195" s="45"/>
      <c r="C195" s="45"/>
      <c r="D195" s="45"/>
      <c r="E195" s="45"/>
      <c r="F195" s="46"/>
      <c r="G195" s="31"/>
      <c r="H195" s="4"/>
      <c r="I195" s="4"/>
    </row>
    <row r="197" spans="1:9" x14ac:dyDescent="0.25">
      <c r="A197" s="47" t="s">
        <v>119</v>
      </c>
      <c r="B197" s="47"/>
      <c r="C197" s="47"/>
      <c r="D197" s="47"/>
      <c r="E197" s="47"/>
      <c r="F197" s="47"/>
      <c r="G197" s="47"/>
      <c r="H197" s="47"/>
      <c r="I197" s="47"/>
    </row>
    <row r="198" spans="1:9" ht="24" x14ac:dyDescent="0.25">
      <c r="A198" s="5" t="s">
        <v>0</v>
      </c>
      <c r="B198" s="6" t="s">
        <v>4</v>
      </c>
      <c r="C198" s="6" t="s">
        <v>46</v>
      </c>
      <c r="D198" s="6" t="s">
        <v>8</v>
      </c>
      <c r="E198" s="6" t="s">
        <v>5</v>
      </c>
      <c r="F198" s="21" t="s">
        <v>1</v>
      </c>
      <c r="G198" s="9" t="s">
        <v>2</v>
      </c>
      <c r="H198" s="6" t="s">
        <v>6</v>
      </c>
      <c r="I198" s="6" t="s">
        <v>3</v>
      </c>
    </row>
    <row r="199" spans="1:9" x14ac:dyDescent="0.25">
      <c r="A199" s="1" t="s">
        <v>7</v>
      </c>
      <c r="B199" s="8" t="s">
        <v>118</v>
      </c>
      <c r="C199" s="2">
        <v>50</v>
      </c>
      <c r="D199" s="6"/>
      <c r="E199" s="6"/>
      <c r="F199" s="21"/>
      <c r="G199" s="9"/>
      <c r="H199" s="6"/>
      <c r="I199" s="6"/>
    </row>
    <row r="200" spans="1:9" x14ac:dyDescent="0.25">
      <c r="A200" s="44" t="s">
        <v>47</v>
      </c>
      <c r="B200" s="45"/>
      <c r="C200" s="45"/>
      <c r="D200" s="45"/>
      <c r="E200" s="45"/>
      <c r="F200" s="46"/>
      <c r="G200" s="31">
        <f>324000*2</f>
        <v>648000</v>
      </c>
      <c r="H200" s="4"/>
      <c r="I200" s="4"/>
    </row>
    <row r="202" spans="1:9" x14ac:dyDescent="0.25">
      <c r="A202" s="49" t="s">
        <v>120</v>
      </c>
      <c r="B202" s="49"/>
      <c r="C202" s="49"/>
      <c r="D202" s="49"/>
      <c r="E202" s="49"/>
      <c r="F202" s="49"/>
      <c r="G202" s="49"/>
      <c r="H202" s="49"/>
      <c r="I202" s="49"/>
    </row>
    <row r="203" spans="1:9" x14ac:dyDescent="0.25">
      <c r="A203" s="50" t="s">
        <v>172</v>
      </c>
      <c r="B203" s="51"/>
      <c r="C203" s="51"/>
      <c r="D203" s="51"/>
      <c r="E203" s="51"/>
      <c r="F203" s="51"/>
      <c r="G203" s="51"/>
      <c r="H203" s="51"/>
      <c r="I203" s="51"/>
    </row>
    <row r="204" spans="1:9" s="12" customFormat="1" ht="369.95" customHeight="1" x14ac:dyDescent="0.2">
      <c r="A204" s="52" t="s">
        <v>174</v>
      </c>
      <c r="B204" s="53"/>
      <c r="C204" s="53"/>
      <c r="D204" s="53"/>
      <c r="E204" s="53"/>
      <c r="F204" s="53"/>
      <c r="G204" s="53"/>
      <c r="H204" s="53"/>
      <c r="I204" s="53"/>
    </row>
    <row r="205" spans="1:9" x14ac:dyDescent="0.25">
      <c r="A205" s="47" t="s">
        <v>29</v>
      </c>
      <c r="B205" s="47"/>
      <c r="C205" s="47"/>
      <c r="D205" s="47"/>
      <c r="E205" s="47"/>
      <c r="F205" s="47"/>
      <c r="G205" s="47"/>
      <c r="H205" s="47"/>
      <c r="I205" s="47"/>
    </row>
    <row r="206" spans="1:9" ht="24" x14ac:dyDescent="0.25">
      <c r="A206" s="5" t="s">
        <v>0</v>
      </c>
      <c r="B206" s="6" t="s">
        <v>4</v>
      </c>
      <c r="C206" s="6" t="s">
        <v>14</v>
      </c>
      <c r="D206" s="6" t="s">
        <v>8</v>
      </c>
      <c r="E206" s="6" t="s">
        <v>5</v>
      </c>
      <c r="F206" s="21" t="s">
        <v>1</v>
      </c>
      <c r="G206" s="9" t="s">
        <v>2</v>
      </c>
      <c r="H206" s="6" t="s">
        <v>6</v>
      </c>
      <c r="I206" s="6" t="s">
        <v>3</v>
      </c>
    </row>
    <row r="207" spans="1:9" x14ac:dyDescent="0.25">
      <c r="A207" s="1" t="s">
        <v>7</v>
      </c>
      <c r="B207" s="8" t="s">
        <v>146</v>
      </c>
      <c r="C207" s="2">
        <v>1</v>
      </c>
      <c r="D207" s="6"/>
      <c r="E207" s="6"/>
      <c r="F207" s="21"/>
      <c r="G207" s="9"/>
      <c r="H207" s="6"/>
      <c r="I207" s="6"/>
    </row>
    <row r="208" spans="1:9" x14ac:dyDescent="0.25">
      <c r="A208" s="1" t="s">
        <v>13</v>
      </c>
      <c r="B208" s="8" t="s">
        <v>147</v>
      </c>
      <c r="C208" s="2">
        <v>1</v>
      </c>
      <c r="D208" s="6"/>
      <c r="E208" s="6"/>
      <c r="F208" s="21"/>
      <c r="G208" s="9"/>
      <c r="H208" s="6"/>
      <c r="I208" s="6"/>
    </row>
    <row r="209" spans="1:9" x14ac:dyDescent="0.25">
      <c r="A209" s="1" t="s">
        <v>12</v>
      </c>
      <c r="B209" s="8" t="s">
        <v>129</v>
      </c>
      <c r="C209" s="2">
        <v>1</v>
      </c>
      <c r="D209" s="6"/>
      <c r="E209" s="6"/>
      <c r="F209" s="21"/>
      <c r="G209" s="9"/>
      <c r="H209" s="6"/>
      <c r="I209" s="6"/>
    </row>
    <row r="210" spans="1:9" x14ac:dyDescent="0.25">
      <c r="A210" s="1" t="s">
        <v>15</v>
      </c>
      <c r="B210" s="8" t="s">
        <v>148</v>
      </c>
      <c r="C210" s="2">
        <v>1</v>
      </c>
      <c r="D210" s="6"/>
      <c r="E210" s="6"/>
      <c r="F210" s="21"/>
      <c r="G210" s="9"/>
      <c r="H210" s="6"/>
      <c r="I210" s="6"/>
    </row>
    <row r="211" spans="1:9" x14ac:dyDescent="0.25">
      <c r="A211" s="1" t="s">
        <v>16</v>
      </c>
      <c r="B211" s="8" t="s">
        <v>130</v>
      </c>
      <c r="C211" s="2">
        <v>1</v>
      </c>
      <c r="D211" s="6"/>
      <c r="E211" s="6"/>
      <c r="F211" s="21"/>
      <c r="G211" s="9"/>
      <c r="H211" s="6"/>
      <c r="I211" s="6"/>
    </row>
    <row r="212" spans="1:9" ht="24" x14ac:dyDescent="0.25">
      <c r="A212" s="1" t="s">
        <v>17</v>
      </c>
      <c r="B212" s="8" t="s">
        <v>131</v>
      </c>
      <c r="C212" s="2">
        <v>1</v>
      </c>
      <c r="D212" s="6"/>
      <c r="E212" s="6"/>
      <c r="F212" s="21"/>
      <c r="G212" s="9"/>
      <c r="H212" s="6"/>
      <c r="I212" s="6"/>
    </row>
    <row r="213" spans="1:9" x14ac:dyDescent="0.25">
      <c r="A213" s="1" t="s">
        <v>19</v>
      </c>
      <c r="B213" s="8" t="s">
        <v>132</v>
      </c>
      <c r="C213" s="2">
        <v>1</v>
      </c>
      <c r="D213" s="6"/>
      <c r="E213" s="6"/>
      <c r="F213" s="21"/>
      <c r="G213" s="9"/>
      <c r="H213" s="6"/>
      <c r="I213" s="6"/>
    </row>
    <row r="214" spans="1:9" x14ac:dyDescent="0.25">
      <c r="A214" s="1" t="s">
        <v>20</v>
      </c>
      <c r="B214" s="8" t="s">
        <v>133</v>
      </c>
      <c r="C214" s="2">
        <v>1</v>
      </c>
      <c r="D214" s="6"/>
      <c r="E214" s="6"/>
      <c r="F214" s="21"/>
      <c r="G214" s="9"/>
      <c r="H214" s="6"/>
      <c r="I214" s="6"/>
    </row>
    <row r="215" spans="1:9" ht="36" x14ac:dyDescent="0.25">
      <c r="A215" s="1" t="s">
        <v>70</v>
      </c>
      <c r="B215" s="8" t="s">
        <v>134</v>
      </c>
      <c r="C215" s="2">
        <v>1</v>
      </c>
      <c r="D215" s="6"/>
      <c r="E215" s="6"/>
      <c r="F215" s="21"/>
      <c r="G215" s="9"/>
      <c r="H215" s="6"/>
      <c r="I215" s="6"/>
    </row>
    <row r="216" spans="1:9" x14ac:dyDescent="0.25">
      <c r="A216" s="1" t="s">
        <v>71</v>
      </c>
      <c r="B216" s="8" t="s">
        <v>135</v>
      </c>
      <c r="C216" s="2">
        <v>1</v>
      </c>
      <c r="D216" s="6"/>
      <c r="E216" s="6"/>
      <c r="F216" s="21"/>
      <c r="G216" s="9"/>
      <c r="H216" s="6"/>
      <c r="I216" s="6"/>
    </row>
    <row r="217" spans="1:9" x14ac:dyDescent="0.25">
      <c r="A217" s="1" t="s">
        <v>72</v>
      </c>
      <c r="B217" s="8" t="s">
        <v>136</v>
      </c>
      <c r="C217" s="2">
        <v>1</v>
      </c>
      <c r="D217" s="6"/>
      <c r="E217" s="6"/>
      <c r="F217" s="21"/>
      <c r="G217" s="9"/>
      <c r="H217" s="6"/>
      <c r="I217" s="6"/>
    </row>
    <row r="218" spans="1:9" x14ac:dyDescent="0.25">
      <c r="A218" s="1" t="s">
        <v>73</v>
      </c>
      <c r="B218" s="8" t="s">
        <v>137</v>
      </c>
      <c r="C218" s="2">
        <v>1</v>
      </c>
      <c r="D218" s="6"/>
      <c r="E218" s="6"/>
      <c r="F218" s="21"/>
      <c r="G218" s="9"/>
      <c r="H218" s="6"/>
      <c r="I218" s="6"/>
    </row>
    <row r="219" spans="1:9" ht="24" x14ac:dyDescent="0.25">
      <c r="A219" s="1" t="s">
        <v>74</v>
      </c>
      <c r="B219" s="8" t="s">
        <v>138</v>
      </c>
      <c r="C219" s="2">
        <v>1</v>
      </c>
      <c r="D219" s="6"/>
      <c r="E219" s="6"/>
      <c r="F219" s="21"/>
      <c r="G219" s="9"/>
      <c r="H219" s="6"/>
      <c r="I219" s="6"/>
    </row>
    <row r="220" spans="1:9" x14ac:dyDescent="0.25">
      <c r="A220" s="1" t="s">
        <v>75</v>
      </c>
      <c r="B220" s="8" t="s">
        <v>139</v>
      </c>
      <c r="C220" s="2">
        <v>1</v>
      </c>
      <c r="D220" s="6"/>
      <c r="E220" s="6"/>
      <c r="F220" s="21"/>
      <c r="G220" s="9"/>
      <c r="H220" s="6"/>
      <c r="I220" s="6"/>
    </row>
    <row r="221" spans="1:9" x14ac:dyDescent="0.25">
      <c r="A221" s="1" t="s">
        <v>76</v>
      </c>
      <c r="B221" s="8" t="s">
        <v>149</v>
      </c>
      <c r="C221" s="2">
        <v>1</v>
      </c>
      <c r="D221" s="6"/>
      <c r="E221" s="6"/>
      <c r="F221" s="21"/>
      <c r="G221" s="9"/>
      <c r="H221" s="6"/>
      <c r="I221" s="6"/>
    </row>
    <row r="222" spans="1:9" x14ac:dyDescent="0.25">
      <c r="A222" s="1" t="s">
        <v>121</v>
      </c>
      <c r="B222" s="8" t="s">
        <v>150</v>
      </c>
      <c r="C222" s="2">
        <v>1</v>
      </c>
      <c r="D222" s="6"/>
      <c r="E222" s="6"/>
      <c r="F222" s="21"/>
      <c r="G222" s="9"/>
      <c r="H222" s="6"/>
      <c r="I222" s="6"/>
    </row>
    <row r="223" spans="1:9" x14ac:dyDescent="0.25">
      <c r="A223" s="1" t="s">
        <v>122</v>
      </c>
      <c r="B223" s="8" t="s">
        <v>151</v>
      </c>
      <c r="C223" s="2">
        <v>1</v>
      </c>
      <c r="D223" s="6"/>
      <c r="E223" s="6"/>
      <c r="F223" s="21"/>
      <c r="G223" s="9"/>
      <c r="H223" s="6"/>
      <c r="I223" s="6"/>
    </row>
    <row r="224" spans="1:9" x14ac:dyDescent="0.25">
      <c r="A224" s="1" t="s">
        <v>123</v>
      </c>
      <c r="B224" s="8" t="s">
        <v>140</v>
      </c>
      <c r="C224" s="2">
        <v>1</v>
      </c>
      <c r="D224" s="6"/>
      <c r="E224" s="6"/>
      <c r="F224" s="21"/>
      <c r="G224" s="9"/>
      <c r="H224" s="6"/>
      <c r="I224" s="6"/>
    </row>
    <row r="225" spans="1:9" x14ac:dyDescent="0.25">
      <c r="A225" s="1" t="s">
        <v>124</v>
      </c>
      <c r="B225" s="8" t="s">
        <v>91</v>
      </c>
      <c r="C225" s="2">
        <v>1</v>
      </c>
      <c r="D225" s="6"/>
      <c r="E225" s="6"/>
      <c r="F225" s="21"/>
      <c r="G225" s="9"/>
      <c r="H225" s="6"/>
      <c r="I225" s="6"/>
    </row>
    <row r="226" spans="1:9" x14ac:dyDescent="0.25">
      <c r="A226" s="1" t="s">
        <v>125</v>
      </c>
      <c r="B226" s="8" t="s">
        <v>141</v>
      </c>
      <c r="C226" s="2">
        <v>1</v>
      </c>
      <c r="D226" s="6"/>
      <c r="E226" s="6"/>
      <c r="F226" s="21"/>
      <c r="G226" s="9"/>
      <c r="H226" s="6"/>
      <c r="I226" s="6"/>
    </row>
    <row r="227" spans="1:9" x14ac:dyDescent="0.25">
      <c r="A227" s="1" t="s">
        <v>126</v>
      </c>
      <c r="B227" s="8" t="s">
        <v>142</v>
      </c>
      <c r="C227" s="2">
        <v>1</v>
      </c>
      <c r="D227" s="6"/>
      <c r="E227" s="6"/>
      <c r="F227" s="21"/>
      <c r="G227" s="9"/>
      <c r="H227" s="6"/>
      <c r="I227" s="6"/>
    </row>
    <row r="228" spans="1:9" x14ac:dyDescent="0.25">
      <c r="A228" s="1" t="s">
        <v>127</v>
      </c>
      <c r="B228" s="8" t="s">
        <v>143</v>
      </c>
      <c r="C228" s="2">
        <v>3</v>
      </c>
      <c r="D228" s="6"/>
      <c r="E228" s="6"/>
      <c r="F228" s="21"/>
      <c r="G228" s="9"/>
      <c r="H228" s="6"/>
      <c r="I228" s="6"/>
    </row>
    <row r="229" spans="1:9" x14ac:dyDescent="0.25">
      <c r="A229" s="1" t="s">
        <v>128</v>
      </c>
      <c r="B229" s="8" t="s">
        <v>144</v>
      </c>
      <c r="C229" s="2">
        <v>1</v>
      </c>
      <c r="D229" s="6"/>
      <c r="E229" s="6"/>
      <c r="F229" s="21"/>
      <c r="G229" s="9"/>
      <c r="H229" s="6"/>
      <c r="I229" s="6"/>
    </row>
    <row r="230" spans="1:9" x14ac:dyDescent="0.25">
      <c r="A230" s="44" t="s">
        <v>37</v>
      </c>
      <c r="B230" s="45"/>
      <c r="C230" s="45"/>
      <c r="D230" s="45"/>
      <c r="E230" s="45"/>
      <c r="F230" s="46"/>
      <c r="G230" s="31"/>
      <c r="H230" s="4"/>
      <c r="I230" s="4"/>
    </row>
    <row r="232" spans="1:9" x14ac:dyDescent="0.25">
      <c r="A232" s="47" t="s">
        <v>145</v>
      </c>
      <c r="B232" s="47"/>
      <c r="C232" s="47"/>
      <c r="D232" s="47"/>
      <c r="E232" s="47"/>
      <c r="F232" s="47"/>
      <c r="G232" s="47"/>
      <c r="H232" s="47"/>
      <c r="I232" s="47"/>
    </row>
    <row r="233" spans="1:9" ht="24" x14ac:dyDescent="0.25">
      <c r="A233" s="5" t="s">
        <v>0</v>
      </c>
      <c r="B233" s="6" t="s">
        <v>4</v>
      </c>
      <c r="C233" s="6" t="s">
        <v>46</v>
      </c>
      <c r="D233" s="6" t="s">
        <v>8</v>
      </c>
      <c r="E233" s="6" t="s">
        <v>5</v>
      </c>
      <c r="F233" s="21" t="s">
        <v>1</v>
      </c>
      <c r="G233" s="9" t="s">
        <v>2</v>
      </c>
      <c r="H233" s="6" t="s">
        <v>6</v>
      </c>
      <c r="I233" s="6" t="s">
        <v>3</v>
      </c>
    </row>
    <row r="234" spans="1:9" x14ac:dyDescent="0.25">
      <c r="A234" s="1" t="s">
        <v>7</v>
      </c>
      <c r="B234" s="8" t="s">
        <v>152</v>
      </c>
      <c r="C234" s="2">
        <v>6</v>
      </c>
      <c r="D234" s="6"/>
      <c r="E234" s="6"/>
      <c r="F234" s="21"/>
      <c r="G234" s="9"/>
      <c r="H234" s="6"/>
      <c r="I234" s="6"/>
    </row>
    <row r="235" spans="1:9" x14ac:dyDescent="0.25">
      <c r="A235" s="44" t="s">
        <v>47</v>
      </c>
      <c r="B235" s="45"/>
      <c r="C235" s="45"/>
      <c r="D235" s="45"/>
      <c r="E235" s="45"/>
      <c r="F235" s="46"/>
      <c r="G235" s="31">
        <f>2*240000</f>
        <v>480000</v>
      </c>
      <c r="H235" s="4"/>
      <c r="I235" s="4"/>
    </row>
    <row r="237" spans="1:9" x14ac:dyDescent="0.25">
      <c r="A237" s="49" t="s">
        <v>153</v>
      </c>
      <c r="B237" s="49"/>
      <c r="C237" s="49"/>
      <c r="D237" s="49"/>
      <c r="E237" s="49"/>
      <c r="F237" s="49"/>
      <c r="G237" s="49"/>
      <c r="H237" s="49"/>
      <c r="I237" s="49"/>
    </row>
    <row r="238" spans="1:9" x14ac:dyDescent="0.25">
      <c r="A238" s="50" t="s">
        <v>172</v>
      </c>
      <c r="B238" s="51"/>
      <c r="C238" s="51"/>
      <c r="D238" s="51"/>
      <c r="E238" s="51"/>
      <c r="F238" s="51"/>
      <c r="G238" s="51"/>
      <c r="H238" s="51"/>
      <c r="I238" s="51"/>
    </row>
    <row r="239" spans="1:9" ht="395.1" customHeight="1" x14ac:dyDescent="0.25">
      <c r="A239" s="42" t="s">
        <v>175</v>
      </c>
      <c r="B239" s="43"/>
      <c r="C239" s="43"/>
      <c r="D239" s="43"/>
      <c r="E239" s="43"/>
      <c r="F239" s="43"/>
      <c r="G239" s="43"/>
      <c r="H239" s="43"/>
      <c r="I239" s="43"/>
    </row>
    <row r="240" spans="1:9" ht="24" x14ac:dyDescent="0.25">
      <c r="A240" s="5" t="s">
        <v>0</v>
      </c>
      <c r="B240" s="6" t="s">
        <v>4</v>
      </c>
      <c r="C240" s="6" t="s">
        <v>14</v>
      </c>
      <c r="D240" s="6" t="s">
        <v>8</v>
      </c>
      <c r="E240" s="6" t="s">
        <v>5</v>
      </c>
      <c r="F240" s="21" t="s">
        <v>1</v>
      </c>
      <c r="G240" s="9" t="s">
        <v>2</v>
      </c>
      <c r="H240" s="6" t="s">
        <v>6</v>
      </c>
      <c r="I240" s="6" t="s">
        <v>3</v>
      </c>
    </row>
    <row r="241" spans="1:9" x14ac:dyDescent="0.25">
      <c r="A241" s="1" t="s">
        <v>7</v>
      </c>
      <c r="B241" s="8" t="s">
        <v>146</v>
      </c>
      <c r="C241" s="2">
        <f>2*2</f>
        <v>4</v>
      </c>
      <c r="D241" s="6"/>
      <c r="E241" s="6"/>
      <c r="F241" s="21"/>
      <c r="G241" s="9"/>
      <c r="H241" s="6"/>
      <c r="I241" s="6"/>
    </row>
    <row r="242" spans="1:9" x14ac:dyDescent="0.25">
      <c r="A242" s="1" t="s">
        <v>13</v>
      </c>
      <c r="B242" s="8" t="s">
        <v>147</v>
      </c>
      <c r="C242" s="2">
        <v>4</v>
      </c>
      <c r="D242" s="6"/>
      <c r="E242" s="6"/>
      <c r="F242" s="21"/>
      <c r="G242" s="9"/>
      <c r="H242" s="6"/>
      <c r="I242" s="6"/>
    </row>
    <row r="243" spans="1:9" x14ac:dyDescent="0.25">
      <c r="A243" s="1" t="s">
        <v>12</v>
      </c>
      <c r="B243" s="8" t="s">
        <v>129</v>
      </c>
      <c r="C243" s="2">
        <v>4</v>
      </c>
      <c r="D243" s="6"/>
      <c r="E243" s="6"/>
      <c r="F243" s="21"/>
      <c r="G243" s="9"/>
      <c r="H243" s="6"/>
      <c r="I243" s="6"/>
    </row>
    <row r="244" spans="1:9" x14ac:dyDescent="0.25">
      <c r="A244" s="1" t="s">
        <v>15</v>
      </c>
      <c r="B244" s="8" t="s">
        <v>154</v>
      </c>
      <c r="C244" s="2">
        <v>20</v>
      </c>
      <c r="D244" s="6"/>
      <c r="E244" s="6"/>
      <c r="F244" s="21"/>
      <c r="G244" s="9"/>
      <c r="H244" s="6"/>
      <c r="I244" s="6"/>
    </row>
    <row r="245" spans="1:9" x14ac:dyDescent="0.25">
      <c r="A245" s="1" t="s">
        <v>16</v>
      </c>
      <c r="B245" s="8" t="s">
        <v>155</v>
      </c>
      <c r="C245" s="2">
        <v>20</v>
      </c>
      <c r="D245" s="6"/>
      <c r="E245" s="6"/>
      <c r="F245" s="21"/>
      <c r="G245" s="9"/>
      <c r="H245" s="6"/>
      <c r="I245" s="6"/>
    </row>
    <row r="246" spans="1:9" ht="24" customHeight="1" x14ac:dyDescent="0.25">
      <c r="A246" s="1" t="s">
        <v>17</v>
      </c>
      <c r="B246" s="8" t="s">
        <v>156</v>
      </c>
      <c r="C246" s="2">
        <v>20</v>
      </c>
      <c r="D246" s="6"/>
      <c r="E246" s="6"/>
      <c r="F246" s="21"/>
      <c r="G246" s="9"/>
      <c r="H246" s="6"/>
      <c r="I246" s="6"/>
    </row>
    <row r="247" spans="1:9" x14ac:dyDescent="0.25">
      <c r="A247" s="1" t="s">
        <v>19</v>
      </c>
      <c r="B247" s="8" t="s">
        <v>132</v>
      </c>
      <c r="C247" s="2">
        <v>16</v>
      </c>
      <c r="D247" s="6"/>
      <c r="E247" s="6"/>
      <c r="F247" s="21"/>
      <c r="G247" s="9"/>
      <c r="H247" s="6"/>
      <c r="I247" s="6"/>
    </row>
    <row r="248" spans="1:9" x14ac:dyDescent="0.25">
      <c r="A248" s="1" t="s">
        <v>20</v>
      </c>
      <c r="B248" s="8" t="s">
        <v>157</v>
      </c>
      <c r="C248" s="2">
        <v>4</v>
      </c>
      <c r="D248" s="6"/>
      <c r="E248" s="6"/>
      <c r="F248" s="21"/>
      <c r="G248" s="9"/>
      <c r="H248" s="6"/>
      <c r="I248" s="6"/>
    </row>
    <row r="249" spans="1:9" ht="36" x14ac:dyDescent="0.25">
      <c r="A249" s="1" t="s">
        <v>70</v>
      </c>
      <c r="B249" s="8" t="s">
        <v>134</v>
      </c>
      <c r="C249" s="2">
        <v>8</v>
      </c>
      <c r="D249" s="6"/>
      <c r="E249" s="6"/>
      <c r="F249" s="21"/>
      <c r="G249" s="9"/>
      <c r="H249" s="6"/>
      <c r="I249" s="6"/>
    </row>
    <row r="250" spans="1:9" x14ac:dyDescent="0.25">
      <c r="A250" s="1" t="s">
        <v>71</v>
      </c>
      <c r="B250" s="8" t="s">
        <v>158</v>
      </c>
      <c r="C250" s="2">
        <v>8</v>
      </c>
      <c r="D250" s="6"/>
      <c r="E250" s="6"/>
      <c r="F250" s="21"/>
      <c r="G250" s="9"/>
      <c r="H250" s="6"/>
      <c r="I250" s="6"/>
    </row>
    <row r="251" spans="1:9" x14ac:dyDescent="0.25">
      <c r="A251" s="1" t="s">
        <v>72</v>
      </c>
      <c r="B251" s="8" t="s">
        <v>136</v>
      </c>
      <c r="C251" s="2">
        <v>4</v>
      </c>
      <c r="D251" s="6"/>
      <c r="E251" s="6"/>
      <c r="F251" s="21"/>
      <c r="G251" s="9"/>
      <c r="H251" s="6"/>
      <c r="I251" s="6"/>
    </row>
    <row r="252" spans="1:9" x14ac:dyDescent="0.25">
      <c r="A252" s="1" t="s">
        <v>73</v>
      </c>
      <c r="B252" s="8" t="s">
        <v>137</v>
      </c>
      <c r="C252" s="2">
        <v>4</v>
      </c>
      <c r="D252" s="6"/>
      <c r="E252" s="6"/>
      <c r="F252" s="21"/>
      <c r="G252" s="9"/>
      <c r="H252" s="6"/>
      <c r="I252" s="6"/>
    </row>
    <row r="253" spans="1:9" x14ac:dyDescent="0.25">
      <c r="A253" s="1" t="s">
        <v>74</v>
      </c>
      <c r="B253" s="8" t="s">
        <v>159</v>
      </c>
      <c r="C253" s="2">
        <v>12</v>
      </c>
      <c r="D253" s="6"/>
      <c r="E253" s="6"/>
      <c r="F253" s="21"/>
      <c r="G253" s="9"/>
      <c r="H253" s="6"/>
      <c r="I253" s="6"/>
    </row>
    <row r="254" spans="1:9" x14ac:dyDescent="0.25">
      <c r="A254" s="1" t="s">
        <v>75</v>
      </c>
      <c r="B254" s="8" t="s">
        <v>139</v>
      </c>
      <c r="C254" s="2">
        <v>8</v>
      </c>
      <c r="D254" s="6"/>
      <c r="E254" s="6"/>
      <c r="F254" s="21"/>
      <c r="G254" s="9"/>
      <c r="H254" s="6"/>
      <c r="I254" s="6"/>
    </row>
    <row r="255" spans="1:9" x14ac:dyDescent="0.25">
      <c r="A255" s="1" t="s">
        <v>76</v>
      </c>
      <c r="B255" s="8" t="s">
        <v>149</v>
      </c>
      <c r="C255" s="2">
        <v>8</v>
      </c>
      <c r="D255" s="6"/>
      <c r="E255" s="6"/>
      <c r="F255" s="21"/>
      <c r="G255" s="9"/>
      <c r="H255" s="6"/>
      <c r="I255" s="6"/>
    </row>
    <row r="256" spans="1:9" x14ac:dyDescent="0.25">
      <c r="A256" s="1" t="s">
        <v>121</v>
      </c>
      <c r="B256" s="8" t="s">
        <v>151</v>
      </c>
      <c r="C256" s="2">
        <v>4</v>
      </c>
      <c r="D256" s="6"/>
      <c r="E256" s="6"/>
      <c r="F256" s="21"/>
      <c r="G256" s="9"/>
      <c r="H256" s="6"/>
      <c r="I256" s="6"/>
    </row>
    <row r="257" spans="1:9" x14ac:dyDescent="0.25">
      <c r="A257" s="1" t="s">
        <v>122</v>
      </c>
      <c r="B257" s="8" t="s">
        <v>160</v>
      </c>
      <c r="C257" s="2">
        <v>4</v>
      </c>
      <c r="D257" s="6"/>
      <c r="E257" s="6"/>
      <c r="F257" s="21"/>
      <c r="G257" s="9"/>
      <c r="H257" s="6"/>
      <c r="I257" s="6"/>
    </row>
    <row r="258" spans="1:9" x14ac:dyDescent="0.25">
      <c r="A258" s="44" t="s">
        <v>47</v>
      </c>
      <c r="B258" s="45"/>
      <c r="C258" s="45"/>
      <c r="D258" s="45"/>
      <c r="E258" s="45"/>
      <c r="F258" s="46"/>
      <c r="G258" s="31">
        <f>201000*2</f>
        <v>402000</v>
      </c>
      <c r="H258" s="4"/>
      <c r="I258" s="4"/>
    </row>
    <row r="260" spans="1:9" ht="15" customHeight="1" x14ac:dyDescent="0.25">
      <c r="A260" s="49" t="s">
        <v>161</v>
      </c>
      <c r="B260" s="49"/>
      <c r="C260" s="49"/>
      <c r="D260" s="49"/>
      <c r="E260" s="49"/>
      <c r="F260" s="49"/>
      <c r="G260" s="49"/>
      <c r="H260" s="49"/>
      <c r="I260" s="49"/>
    </row>
    <row r="261" spans="1:9" x14ac:dyDescent="0.25">
      <c r="A261" s="50" t="s">
        <v>172</v>
      </c>
      <c r="B261" s="51"/>
      <c r="C261" s="51"/>
      <c r="D261" s="51"/>
      <c r="E261" s="51"/>
      <c r="F261" s="51"/>
      <c r="G261" s="51"/>
      <c r="H261" s="51"/>
      <c r="I261" s="51"/>
    </row>
    <row r="262" spans="1:9" ht="24" x14ac:dyDescent="0.25">
      <c r="A262" s="5" t="s">
        <v>0</v>
      </c>
      <c r="B262" s="6" t="s">
        <v>4</v>
      </c>
      <c r="C262" s="6" t="s">
        <v>14</v>
      </c>
      <c r="D262" s="6" t="s">
        <v>8</v>
      </c>
      <c r="E262" s="6" t="s">
        <v>5</v>
      </c>
      <c r="F262" s="21" t="s">
        <v>1</v>
      </c>
      <c r="G262" s="9" t="s">
        <v>2</v>
      </c>
      <c r="H262" s="6" t="s">
        <v>6</v>
      </c>
      <c r="I262" s="6" t="s">
        <v>3</v>
      </c>
    </row>
    <row r="263" spans="1:9" ht="99.95" customHeight="1" x14ac:dyDescent="0.25">
      <c r="A263" s="1" t="s">
        <v>7</v>
      </c>
      <c r="B263" s="8" t="s">
        <v>162</v>
      </c>
      <c r="C263" s="13">
        <v>250</v>
      </c>
      <c r="D263" s="6"/>
      <c r="E263" s="6"/>
      <c r="F263" s="22"/>
      <c r="G263" s="10"/>
      <c r="H263" s="6"/>
      <c r="I263" s="6"/>
    </row>
    <row r="264" spans="1:9" ht="90" customHeight="1" x14ac:dyDescent="0.25">
      <c r="A264" s="1" t="s">
        <v>13</v>
      </c>
      <c r="B264" s="8" t="s">
        <v>165</v>
      </c>
      <c r="C264" s="13">
        <v>250</v>
      </c>
      <c r="D264" s="6"/>
      <c r="E264" s="6"/>
      <c r="F264" s="22"/>
      <c r="G264" s="10"/>
      <c r="H264" s="6"/>
      <c r="I264" s="6"/>
    </row>
    <row r="265" spans="1:9" ht="24" x14ac:dyDescent="0.25">
      <c r="A265" s="1" t="s">
        <v>12</v>
      </c>
      <c r="B265" s="8" t="s">
        <v>166</v>
      </c>
      <c r="C265" s="13">
        <v>250</v>
      </c>
      <c r="D265" s="6"/>
      <c r="E265" s="6"/>
      <c r="F265" s="22"/>
      <c r="G265" s="10"/>
      <c r="H265" s="6"/>
      <c r="I265" s="6"/>
    </row>
    <row r="266" spans="1:9" ht="15" customHeight="1" x14ac:dyDescent="0.25">
      <c r="A266" s="1" t="s">
        <v>15</v>
      </c>
      <c r="B266" s="8" t="s">
        <v>163</v>
      </c>
      <c r="C266" s="13">
        <v>40</v>
      </c>
      <c r="D266" s="6"/>
      <c r="E266" s="6"/>
      <c r="F266" s="22"/>
      <c r="G266" s="10"/>
      <c r="H266" s="6"/>
      <c r="I266" s="6"/>
    </row>
    <row r="267" spans="1:9" x14ac:dyDescent="0.25">
      <c r="A267" s="1" t="s">
        <v>16</v>
      </c>
      <c r="B267" s="8" t="s">
        <v>164</v>
      </c>
      <c r="C267" s="13">
        <v>250</v>
      </c>
      <c r="D267" s="6"/>
      <c r="E267" s="6"/>
      <c r="F267" s="22"/>
      <c r="G267" s="10"/>
      <c r="H267" s="6"/>
      <c r="I267" s="6"/>
    </row>
    <row r="268" spans="1:9" x14ac:dyDescent="0.25">
      <c r="A268" s="44" t="s">
        <v>47</v>
      </c>
      <c r="B268" s="45"/>
      <c r="C268" s="45"/>
      <c r="D268" s="45"/>
      <c r="E268" s="45"/>
      <c r="F268" s="46"/>
      <c r="G268" s="31">
        <v>1115000</v>
      </c>
      <c r="H268" s="4"/>
      <c r="I268" s="4"/>
    </row>
    <row r="270" spans="1:9" x14ac:dyDescent="0.25">
      <c r="A270" s="49" t="s">
        <v>167</v>
      </c>
      <c r="B270" s="49"/>
      <c r="C270" s="49"/>
      <c r="D270" s="49"/>
      <c r="E270" s="49"/>
      <c r="F270" s="49"/>
      <c r="G270" s="49"/>
      <c r="H270" s="49"/>
      <c r="I270" s="49"/>
    </row>
    <row r="271" spans="1:9" x14ac:dyDescent="0.25">
      <c r="A271" s="50" t="s">
        <v>172</v>
      </c>
      <c r="B271" s="51"/>
      <c r="C271" s="51"/>
      <c r="D271" s="51"/>
      <c r="E271" s="51"/>
      <c r="F271" s="51"/>
      <c r="G271" s="51"/>
      <c r="H271" s="51"/>
      <c r="I271" s="51"/>
    </row>
    <row r="272" spans="1:9" ht="24" x14ac:dyDescent="0.25">
      <c r="A272" s="5" t="s">
        <v>0</v>
      </c>
      <c r="B272" s="6" t="s">
        <v>4</v>
      </c>
      <c r="C272" s="6" t="s">
        <v>14</v>
      </c>
      <c r="D272" s="6" t="s">
        <v>8</v>
      </c>
      <c r="E272" s="6" t="s">
        <v>5</v>
      </c>
      <c r="F272" s="21" t="s">
        <v>1</v>
      </c>
      <c r="G272" s="9" t="s">
        <v>2</v>
      </c>
      <c r="H272" s="6" t="s">
        <v>6</v>
      </c>
      <c r="I272" s="6" t="s">
        <v>3</v>
      </c>
    </row>
    <row r="273" spans="1:9" ht="120" customHeight="1" x14ac:dyDescent="0.25">
      <c r="A273" s="1" t="s">
        <v>7</v>
      </c>
      <c r="B273" s="8" t="s">
        <v>168</v>
      </c>
      <c r="C273" s="13">
        <v>50</v>
      </c>
      <c r="D273" s="6"/>
      <c r="E273" s="6"/>
      <c r="F273" s="22"/>
      <c r="G273" s="10"/>
      <c r="H273" s="6"/>
      <c r="I273" s="6"/>
    </row>
    <row r="274" spans="1:9" ht="110.1" customHeight="1" x14ac:dyDescent="0.25">
      <c r="A274" s="1" t="s">
        <v>13</v>
      </c>
      <c r="B274" s="8" t="s">
        <v>169</v>
      </c>
      <c r="C274" s="13">
        <v>50</v>
      </c>
      <c r="D274" s="6"/>
      <c r="E274" s="6"/>
      <c r="F274" s="22"/>
      <c r="G274" s="10"/>
      <c r="H274" s="6"/>
      <c r="I274" s="6"/>
    </row>
    <row r="275" spans="1:9" ht="135" customHeight="1" x14ac:dyDescent="0.25">
      <c r="A275" s="1" t="s">
        <v>12</v>
      </c>
      <c r="B275" s="8" t="s">
        <v>170</v>
      </c>
      <c r="C275" s="13">
        <v>10</v>
      </c>
      <c r="D275" s="6"/>
      <c r="E275" s="6"/>
      <c r="F275" s="22"/>
      <c r="G275" s="10"/>
      <c r="H275" s="6"/>
      <c r="I275" s="6"/>
    </row>
    <row r="276" spans="1:9" ht="110.1" customHeight="1" x14ac:dyDescent="0.25">
      <c r="A276" s="1" t="s">
        <v>15</v>
      </c>
      <c r="B276" s="8" t="s">
        <v>171</v>
      </c>
      <c r="C276" s="13">
        <v>60</v>
      </c>
      <c r="D276" s="6"/>
      <c r="E276" s="6"/>
      <c r="F276" s="22"/>
      <c r="G276" s="10"/>
      <c r="H276" s="6"/>
      <c r="I276" s="6"/>
    </row>
    <row r="277" spans="1:9" x14ac:dyDescent="0.25">
      <c r="A277" s="44" t="s">
        <v>47</v>
      </c>
      <c r="B277" s="45"/>
      <c r="C277" s="45"/>
      <c r="D277" s="45"/>
      <c r="E277" s="45"/>
      <c r="F277" s="46"/>
      <c r="G277" s="31">
        <v>875000</v>
      </c>
      <c r="H277" s="4"/>
      <c r="I277" s="4"/>
    </row>
    <row r="279" spans="1:9" x14ac:dyDescent="0.25">
      <c r="A279" s="49" t="s">
        <v>176</v>
      </c>
      <c r="B279" s="49"/>
      <c r="C279" s="49"/>
      <c r="D279" s="49"/>
      <c r="E279" s="49"/>
      <c r="F279" s="49"/>
      <c r="G279" s="49"/>
      <c r="H279" s="49"/>
      <c r="I279" s="49"/>
    </row>
    <row r="280" spans="1:9" x14ac:dyDescent="0.25">
      <c r="A280" s="50" t="s">
        <v>172</v>
      </c>
      <c r="B280" s="51"/>
      <c r="C280" s="51"/>
      <c r="D280" s="51"/>
      <c r="E280" s="51"/>
      <c r="F280" s="51"/>
      <c r="G280" s="51"/>
      <c r="H280" s="51"/>
      <c r="I280" s="51"/>
    </row>
    <row r="281" spans="1:9" ht="24" x14ac:dyDescent="0.25">
      <c r="A281" s="5" t="s">
        <v>0</v>
      </c>
      <c r="B281" s="6" t="s">
        <v>4</v>
      </c>
      <c r="C281" s="6" t="s">
        <v>14</v>
      </c>
      <c r="D281" s="6" t="s">
        <v>8</v>
      </c>
      <c r="E281" s="6" t="s">
        <v>5</v>
      </c>
      <c r="F281" s="21" t="s">
        <v>1</v>
      </c>
      <c r="G281" s="9" t="s">
        <v>2</v>
      </c>
      <c r="H281" s="6" t="s">
        <v>6</v>
      </c>
      <c r="I281" s="6" t="s">
        <v>3</v>
      </c>
    </row>
    <row r="282" spans="1:9" ht="110.1" customHeight="1" x14ac:dyDescent="0.25">
      <c r="A282" s="1" t="s">
        <v>7</v>
      </c>
      <c r="B282" s="14" t="s">
        <v>180</v>
      </c>
      <c r="C282" s="13">
        <v>260</v>
      </c>
      <c r="D282" s="6"/>
      <c r="E282" s="6"/>
      <c r="F282" s="22"/>
      <c r="G282" s="10"/>
      <c r="H282" s="6"/>
      <c r="I282" s="6"/>
    </row>
    <row r="283" spans="1:9" x14ac:dyDescent="0.25">
      <c r="A283" s="1" t="s">
        <v>13</v>
      </c>
      <c r="B283" s="14" t="s">
        <v>177</v>
      </c>
      <c r="C283" s="13">
        <v>200</v>
      </c>
      <c r="D283" s="6"/>
      <c r="E283" s="6"/>
      <c r="F283" s="22"/>
      <c r="G283" s="10"/>
      <c r="H283" s="6"/>
      <c r="I283" s="6"/>
    </row>
    <row r="284" spans="1:9" ht="24" customHeight="1" x14ac:dyDescent="0.25">
      <c r="A284" s="1" t="s">
        <v>12</v>
      </c>
      <c r="B284" s="14" t="s">
        <v>178</v>
      </c>
      <c r="C284" s="13">
        <v>150</v>
      </c>
      <c r="D284" s="6"/>
      <c r="E284" s="6"/>
      <c r="F284" s="22"/>
      <c r="G284" s="10"/>
      <c r="H284" s="6"/>
      <c r="I284" s="6"/>
    </row>
    <row r="285" spans="1:9" ht="110.1" customHeight="1" x14ac:dyDescent="0.25">
      <c r="A285" s="1" t="s">
        <v>15</v>
      </c>
      <c r="B285" s="15" t="s">
        <v>181</v>
      </c>
      <c r="C285" s="13">
        <v>200</v>
      </c>
      <c r="D285" s="6"/>
      <c r="E285" s="6"/>
      <c r="F285" s="22"/>
      <c r="G285" s="10"/>
      <c r="H285" s="6"/>
      <c r="I285" s="6"/>
    </row>
    <row r="286" spans="1:9" x14ac:dyDescent="0.25">
      <c r="A286" s="1" t="s">
        <v>16</v>
      </c>
      <c r="B286" s="15" t="s">
        <v>179</v>
      </c>
      <c r="C286" s="13">
        <v>50</v>
      </c>
      <c r="D286" s="6"/>
      <c r="E286" s="6"/>
      <c r="F286" s="22"/>
      <c r="G286" s="10"/>
      <c r="H286" s="6"/>
      <c r="I286" s="6"/>
    </row>
    <row r="287" spans="1:9" x14ac:dyDescent="0.25">
      <c r="A287" s="44" t="s">
        <v>47</v>
      </c>
      <c r="B287" s="45"/>
      <c r="C287" s="45"/>
      <c r="D287" s="45"/>
      <c r="E287" s="45"/>
      <c r="F287" s="46"/>
      <c r="G287" s="31">
        <v>880000</v>
      </c>
      <c r="H287" s="4"/>
      <c r="I287" s="4"/>
    </row>
    <row r="289" spans="1:9" x14ac:dyDescent="0.25">
      <c r="A289" s="49" t="s">
        <v>186</v>
      </c>
      <c r="B289" s="49"/>
      <c r="C289" s="49"/>
      <c r="D289" s="49"/>
      <c r="E289" s="49"/>
      <c r="F289" s="49"/>
      <c r="G289" s="49"/>
      <c r="H289" s="49"/>
      <c r="I289" s="49"/>
    </row>
    <row r="290" spans="1:9" x14ac:dyDescent="0.25">
      <c r="A290" s="50" t="s">
        <v>172</v>
      </c>
      <c r="B290" s="51"/>
      <c r="C290" s="51"/>
      <c r="D290" s="51"/>
      <c r="E290" s="51"/>
      <c r="F290" s="51"/>
      <c r="G290" s="51"/>
      <c r="H290" s="51"/>
      <c r="I290" s="51"/>
    </row>
    <row r="291" spans="1:9" ht="24" x14ac:dyDescent="0.25">
      <c r="A291" s="5" t="s">
        <v>0</v>
      </c>
      <c r="B291" s="6" t="s">
        <v>4</v>
      </c>
      <c r="C291" s="6" t="s">
        <v>14</v>
      </c>
      <c r="D291" s="6" t="s">
        <v>8</v>
      </c>
      <c r="E291" s="6" t="s">
        <v>5</v>
      </c>
      <c r="F291" s="21" t="s">
        <v>1</v>
      </c>
      <c r="G291" s="9" t="s">
        <v>2</v>
      </c>
      <c r="H291" s="6" t="s">
        <v>6</v>
      </c>
      <c r="I291" s="6" t="s">
        <v>3</v>
      </c>
    </row>
    <row r="292" spans="1:9" ht="150" customHeight="1" x14ac:dyDescent="0.25">
      <c r="A292" s="1" t="s">
        <v>7</v>
      </c>
      <c r="B292" s="14" t="s">
        <v>182</v>
      </c>
      <c r="C292" s="13">
        <v>10</v>
      </c>
      <c r="D292" s="6"/>
      <c r="E292" s="6"/>
      <c r="F292" s="22"/>
      <c r="G292" s="10"/>
      <c r="H292" s="6"/>
      <c r="I292" s="6"/>
    </row>
    <row r="293" spans="1:9" ht="24" x14ac:dyDescent="0.25">
      <c r="A293" s="1" t="s">
        <v>13</v>
      </c>
      <c r="B293" s="16" t="s">
        <v>183</v>
      </c>
      <c r="C293" s="13">
        <v>20</v>
      </c>
      <c r="D293" s="6"/>
      <c r="E293" s="6"/>
      <c r="F293" s="22"/>
      <c r="G293" s="10"/>
      <c r="H293" s="6"/>
      <c r="I293" s="6"/>
    </row>
    <row r="294" spans="1:9" ht="24" x14ac:dyDescent="0.25">
      <c r="A294" s="1" t="s">
        <v>12</v>
      </c>
      <c r="B294" s="16" t="s">
        <v>184</v>
      </c>
      <c r="C294" s="13">
        <v>20</v>
      </c>
      <c r="D294" s="6"/>
      <c r="E294" s="6"/>
      <c r="F294" s="22"/>
      <c r="G294" s="10"/>
      <c r="H294" s="6"/>
      <c r="I294" s="6"/>
    </row>
    <row r="295" spans="1:9" x14ac:dyDescent="0.25">
      <c r="A295" s="1" t="s">
        <v>15</v>
      </c>
      <c r="B295" s="14" t="s">
        <v>177</v>
      </c>
      <c r="C295" s="13">
        <v>20</v>
      </c>
      <c r="D295" s="6"/>
      <c r="E295" s="6"/>
      <c r="F295" s="22"/>
      <c r="G295" s="10"/>
      <c r="H295" s="6"/>
      <c r="I295" s="6"/>
    </row>
    <row r="296" spans="1:9" ht="36" x14ac:dyDescent="0.25">
      <c r="A296" s="1" t="s">
        <v>16</v>
      </c>
      <c r="B296" s="14" t="s">
        <v>185</v>
      </c>
      <c r="C296" s="13">
        <v>5</v>
      </c>
      <c r="D296" s="6"/>
      <c r="E296" s="6"/>
      <c r="F296" s="22"/>
      <c r="G296" s="10"/>
      <c r="H296" s="6"/>
      <c r="I296" s="6"/>
    </row>
    <row r="297" spans="1:9" x14ac:dyDescent="0.25">
      <c r="A297" s="44" t="s">
        <v>47</v>
      </c>
      <c r="B297" s="45"/>
      <c r="C297" s="45"/>
      <c r="D297" s="45"/>
      <c r="E297" s="45"/>
      <c r="F297" s="46"/>
      <c r="G297" s="31">
        <v>133000</v>
      </c>
      <c r="H297" s="4"/>
      <c r="I297" s="4"/>
    </row>
    <row r="299" spans="1:9" x14ac:dyDescent="0.25">
      <c r="A299" s="49" t="s">
        <v>187</v>
      </c>
      <c r="B299" s="49"/>
      <c r="C299" s="49"/>
      <c r="D299" s="49"/>
      <c r="E299" s="49"/>
      <c r="F299" s="49"/>
      <c r="G299" s="49"/>
      <c r="H299" s="49"/>
      <c r="I299" s="49"/>
    </row>
    <row r="300" spans="1:9" x14ac:dyDescent="0.25">
      <c r="A300" s="50" t="s">
        <v>172</v>
      </c>
      <c r="B300" s="51"/>
      <c r="C300" s="51"/>
      <c r="D300" s="51"/>
      <c r="E300" s="51"/>
      <c r="F300" s="51"/>
      <c r="G300" s="51"/>
      <c r="H300" s="51"/>
      <c r="I300" s="51"/>
    </row>
    <row r="301" spans="1:9" ht="24" x14ac:dyDescent="0.25">
      <c r="A301" s="5" t="s">
        <v>0</v>
      </c>
      <c r="B301" s="6" t="s">
        <v>4</v>
      </c>
      <c r="C301" s="6" t="s">
        <v>14</v>
      </c>
      <c r="D301" s="6" t="s">
        <v>8</v>
      </c>
      <c r="E301" s="6" t="s">
        <v>5</v>
      </c>
      <c r="F301" s="21" t="s">
        <v>1</v>
      </c>
      <c r="G301" s="9" t="s">
        <v>2</v>
      </c>
      <c r="H301" s="6" t="s">
        <v>6</v>
      </c>
      <c r="I301" s="6" t="s">
        <v>3</v>
      </c>
    </row>
    <row r="302" spans="1:9" ht="84" x14ac:dyDescent="0.25">
      <c r="A302" s="1" t="s">
        <v>7</v>
      </c>
      <c r="B302" s="14" t="s">
        <v>188</v>
      </c>
      <c r="C302" s="13">
        <v>50</v>
      </c>
      <c r="D302" s="6"/>
      <c r="E302" s="6"/>
      <c r="F302" s="22"/>
      <c r="G302" s="10"/>
      <c r="H302" s="6"/>
      <c r="I302" s="6"/>
    </row>
    <row r="303" spans="1:9" x14ac:dyDescent="0.25">
      <c r="A303" s="44" t="s">
        <v>47</v>
      </c>
      <c r="B303" s="45"/>
      <c r="C303" s="45"/>
      <c r="D303" s="45"/>
      <c r="E303" s="45"/>
      <c r="F303" s="46"/>
      <c r="G303" s="31">
        <v>50000</v>
      </c>
      <c r="H303" s="4"/>
      <c r="I303" s="4"/>
    </row>
    <row r="305" spans="1:9" x14ac:dyDescent="0.25">
      <c r="A305" s="49" t="s">
        <v>189</v>
      </c>
      <c r="B305" s="49"/>
      <c r="C305" s="49"/>
      <c r="D305" s="49"/>
      <c r="E305" s="49"/>
      <c r="F305" s="49"/>
      <c r="G305" s="49"/>
      <c r="H305" s="49"/>
      <c r="I305" s="49"/>
    </row>
    <row r="306" spans="1:9" x14ac:dyDescent="0.25">
      <c r="A306" s="50" t="s">
        <v>172</v>
      </c>
      <c r="B306" s="51"/>
      <c r="C306" s="51"/>
      <c r="D306" s="51"/>
      <c r="E306" s="51"/>
      <c r="F306" s="51"/>
      <c r="G306" s="51"/>
      <c r="H306" s="51"/>
      <c r="I306" s="51"/>
    </row>
    <row r="307" spans="1:9" ht="24" x14ac:dyDescent="0.25">
      <c r="A307" s="5" t="s">
        <v>0</v>
      </c>
      <c r="B307" s="6" t="s">
        <v>4</v>
      </c>
      <c r="C307" s="6" t="s">
        <v>14</v>
      </c>
      <c r="D307" s="6" t="s">
        <v>8</v>
      </c>
      <c r="E307" s="6" t="s">
        <v>5</v>
      </c>
      <c r="F307" s="21" t="s">
        <v>1</v>
      </c>
      <c r="G307" s="9" t="s">
        <v>2</v>
      </c>
      <c r="H307" s="6" t="s">
        <v>6</v>
      </c>
      <c r="I307" s="6" t="s">
        <v>3</v>
      </c>
    </row>
    <row r="308" spans="1:9" ht="150" customHeight="1" x14ac:dyDescent="0.25">
      <c r="A308" s="1" t="s">
        <v>7</v>
      </c>
      <c r="B308" s="14" t="s">
        <v>193</v>
      </c>
      <c r="C308" s="13">
        <v>75</v>
      </c>
      <c r="D308" s="6"/>
      <c r="E308" s="6"/>
      <c r="F308" s="22"/>
      <c r="G308" s="10"/>
      <c r="H308" s="6"/>
      <c r="I308" s="6"/>
    </row>
    <row r="309" spans="1:9" s="20" customFormat="1" ht="125.1" customHeight="1" x14ac:dyDescent="0.25">
      <c r="A309" s="1" t="s">
        <v>13</v>
      </c>
      <c r="B309" s="17" t="s">
        <v>190</v>
      </c>
      <c r="C309" s="13">
        <v>75</v>
      </c>
      <c r="D309" s="18"/>
      <c r="E309" s="18"/>
      <c r="F309" s="23"/>
      <c r="G309" s="19"/>
      <c r="H309" s="18"/>
      <c r="I309" s="18"/>
    </row>
    <row r="310" spans="1:9" s="20" customFormat="1" ht="24" customHeight="1" x14ac:dyDescent="0.25">
      <c r="A310" s="1" t="s">
        <v>12</v>
      </c>
      <c r="B310" s="17" t="s">
        <v>191</v>
      </c>
      <c r="C310" s="13">
        <v>50</v>
      </c>
      <c r="D310" s="18"/>
      <c r="E310" s="18"/>
      <c r="F310" s="23"/>
      <c r="G310" s="19"/>
      <c r="H310" s="18"/>
      <c r="I310" s="18"/>
    </row>
    <row r="311" spans="1:9" s="20" customFormat="1" ht="36" customHeight="1" x14ac:dyDescent="0.25">
      <c r="A311" s="1" t="s">
        <v>15</v>
      </c>
      <c r="B311" s="17" t="s">
        <v>192</v>
      </c>
      <c r="C311" s="13">
        <v>75</v>
      </c>
      <c r="D311" s="18"/>
      <c r="E311" s="18"/>
      <c r="F311" s="23"/>
      <c r="G311" s="19"/>
      <c r="H311" s="18"/>
      <c r="I311" s="18"/>
    </row>
    <row r="312" spans="1:9" s="20" customFormat="1" ht="24" x14ac:dyDescent="0.25">
      <c r="A312" s="1" t="s">
        <v>16</v>
      </c>
      <c r="B312" s="17" t="s">
        <v>194</v>
      </c>
      <c r="C312" s="13">
        <v>50</v>
      </c>
      <c r="D312" s="18"/>
      <c r="E312" s="18"/>
      <c r="F312" s="23"/>
      <c r="G312" s="19"/>
      <c r="H312" s="18"/>
      <c r="I312" s="18"/>
    </row>
    <row r="313" spans="1:9" s="20" customFormat="1" ht="36" customHeight="1" x14ac:dyDescent="0.25">
      <c r="A313" s="1" t="s">
        <v>17</v>
      </c>
      <c r="B313" s="17" t="s">
        <v>195</v>
      </c>
      <c r="C313" s="13">
        <v>75</v>
      </c>
      <c r="D313" s="18"/>
      <c r="E313" s="18"/>
      <c r="F313" s="23"/>
      <c r="G313" s="19"/>
      <c r="H313" s="18"/>
      <c r="I313" s="18"/>
    </row>
    <row r="314" spans="1:9" s="20" customFormat="1" ht="99.95" customHeight="1" x14ac:dyDescent="0.25">
      <c r="A314" s="1" t="s">
        <v>19</v>
      </c>
      <c r="B314" s="17" t="s">
        <v>196</v>
      </c>
      <c r="C314" s="13">
        <v>75</v>
      </c>
      <c r="D314" s="18"/>
      <c r="E314" s="18"/>
      <c r="F314" s="23"/>
      <c r="G314" s="19"/>
      <c r="H314" s="18"/>
      <c r="I314" s="18"/>
    </row>
    <row r="315" spans="1:9" s="20" customFormat="1" ht="24" x14ac:dyDescent="0.25">
      <c r="A315" s="1" t="s">
        <v>20</v>
      </c>
      <c r="B315" s="17" t="s">
        <v>197</v>
      </c>
      <c r="C315" s="13">
        <v>100</v>
      </c>
      <c r="D315" s="18"/>
      <c r="E315" s="18"/>
      <c r="F315" s="23"/>
      <c r="G315" s="19"/>
      <c r="H315" s="18"/>
      <c r="I315" s="18"/>
    </row>
    <row r="316" spans="1:9" x14ac:dyDescent="0.25">
      <c r="A316" s="44" t="s">
        <v>47</v>
      </c>
      <c r="B316" s="45"/>
      <c r="C316" s="45"/>
      <c r="D316" s="45"/>
      <c r="E316" s="45"/>
      <c r="F316" s="46"/>
      <c r="G316" s="31">
        <v>488000</v>
      </c>
      <c r="H316" s="4"/>
      <c r="I316" s="4"/>
    </row>
    <row r="318" spans="1:9" x14ac:dyDescent="0.25">
      <c r="A318" s="49" t="s">
        <v>212</v>
      </c>
      <c r="B318" s="49"/>
      <c r="C318" s="49"/>
      <c r="D318" s="49"/>
      <c r="E318" s="49"/>
      <c r="F318" s="49"/>
      <c r="G318" s="49"/>
      <c r="H318" s="49"/>
      <c r="I318" s="49"/>
    </row>
    <row r="319" spans="1:9" x14ac:dyDescent="0.25">
      <c r="A319" s="50" t="s">
        <v>172</v>
      </c>
      <c r="B319" s="51"/>
      <c r="C319" s="51"/>
      <c r="D319" s="51"/>
      <c r="E319" s="51"/>
      <c r="F319" s="51"/>
      <c r="G319" s="51"/>
      <c r="H319" s="51"/>
      <c r="I319" s="51"/>
    </row>
    <row r="320" spans="1:9" ht="24" x14ac:dyDescent="0.25">
      <c r="A320" s="5" t="s">
        <v>0</v>
      </c>
      <c r="B320" s="6" t="s">
        <v>4</v>
      </c>
      <c r="C320" s="6" t="s">
        <v>14</v>
      </c>
      <c r="D320" s="6" t="s">
        <v>8</v>
      </c>
      <c r="E320" s="6" t="s">
        <v>5</v>
      </c>
      <c r="F320" s="21" t="s">
        <v>1</v>
      </c>
      <c r="G320" s="9" t="s">
        <v>2</v>
      </c>
      <c r="H320" s="6" t="s">
        <v>6</v>
      </c>
      <c r="I320" s="6" t="s">
        <v>3</v>
      </c>
    </row>
    <row r="321" spans="1:9" ht="60" x14ac:dyDescent="0.25">
      <c r="A321" s="1" t="s">
        <v>7</v>
      </c>
      <c r="B321" s="24" t="s">
        <v>202</v>
      </c>
      <c r="C321" s="25">
        <v>5</v>
      </c>
      <c r="D321" s="6"/>
      <c r="E321" s="6"/>
      <c r="F321" s="26"/>
      <c r="G321" s="10"/>
      <c r="H321" s="6"/>
      <c r="I321" s="6"/>
    </row>
    <row r="322" spans="1:9" ht="80.099999999999994" customHeight="1" x14ac:dyDescent="0.25">
      <c r="A322" s="1" t="s">
        <v>13</v>
      </c>
      <c r="B322" s="24" t="s">
        <v>203</v>
      </c>
      <c r="C322" s="25">
        <v>80</v>
      </c>
      <c r="D322" s="18"/>
      <c r="E322" s="18"/>
      <c r="F322" s="26"/>
      <c r="G322" s="19"/>
      <c r="H322" s="18"/>
      <c r="I322" s="18"/>
    </row>
    <row r="323" spans="1:9" ht="24" x14ac:dyDescent="0.25">
      <c r="A323" s="1" t="s">
        <v>12</v>
      </c>
      <c r="B323" s="24" t="s">
        <v>204</v>
      </c>
      <c r="C323" s="25">
        <v>80</v>
      </c>
      <c r="D323" s="18"/>
      <c r="E323" s="18"/>
      <c r="F323" s="26"/>
      <c r="G323" s="19"/>
      <c r="H323" s="18"/>
      <c r="I323" s="18"/>
    </row>
    <row r="324" spans="1:9" ht="24" x14ac:dyDescent="0.25">
      <c r="A324" s="1" t="s">
        <v>15</v>
      </c>
      <c r="B324" s="24" t="s">
        <v>205</v>
      </c>
      <c r="C324" s="25">
        <v>25</v>
      </c>
      <c r="D324" s="18"/>
      <c r="E324" s="18"/>
      <c r="F324" s="26"/>
      <c r="G324" s="19"/>
      <c r="H324" s="18"/>
      <c r="I324" s="18"/>
    </row>
    <row r="325" spans="1:9" ht="36" x14ac:dyDescent="0.25">
      <c r="A325" s="1" t="s">
        <v>16</v>
      </c>
      <c r="B325" s="24" t="s">
        <v>206</v>
      </c>
      <c r="C325" s="25">
        <v>80</v>
      </c>
      <c r="D325" s="18"/>
      <c r="E325" s="18"/>
      <c r="F325" s="26"/>
      <c r="G325" s="19"/>
      <c r="H325" s="18"/>
      <c r="I325" s="18"/>
    </row>
    <row r="326" spans="1:9" ht="72" x14ac:dyDescent="0.25">
      <c r="A326" s="1" t="s">
        <v>17</v>
      </c>
      <c r="B326" s="24" t="s">
        <v>207</v>
      </c>
      <c r="C326" s="25">
        <v>10</v>
      </c>
      <c r="D326" s="18"/>
      <c r="E326" s="18"/>
      <c r="F326" s="26"/>
      <c r="G326" s="19"/>
      <c r="H326" s="18"/>
      <c r="I326" s="18"/>
    </row>
    <row r="327" spans="1:9" ht="65.099999999999994" customHeight="1" x14ac:dyDescent="0.25">
      <c r="A327" s="1" t="s">
        <v>19</v>
      </c>
      <c r="B327" s="24" t="s">
        <v>208</v>
      </c>
      <c r="C327" s="25">
        <v>30</v>
      </c>
      <c r="D327" s="18"/>
      <c r="E327" s="18"/>
      <c r="F327" s="26"/>
      <c r="G327" s="19"/>
      <c r="H327" s="18"/>
      <c r="I327" s="18"/>
    </row>
    <row r="328" spans="1:9" ht="24" x14ac:dyDescent="0.25">
      <c r="A328" s="1" t="s">
        <v>20</v>
      </c>
      <c r="B328" s="24" t="s">
        <v>198</v>
      </c>
      <c r="C328" s="25">
        <v>5</v>
      </c>
      <c r="D328" s="18"/>
      <c r="E328" s="18"/>
      <c r="F328" s="26"/>
      <c r="G328" s="19"/>
      <c r="H328" s="18"/>
      <c r="I328" s="18"/>
    </row>
    <row r="329" spans="1:9" ht="48" x14ac:dyDescent="0.25">
      <c r="A329" s="1" t="s">
        <v>70</v>
      </c>
      <c r="B329" s="24" t="s">
        <v>209</v>
      </c>
      <c r="C329" s="25">
        <v>20</v>
      </c>
      <c r="D329" s="18"/>
      <c r="E329" s="18"/>
      <c r="F329" s="26"/>
      <c r="G329" s="19"/>
      <c r="H329" s="18"/>
      <c r="I329" s="18"/>
    </row>
    <row r="330" spans="1:9" ht="24" x14ac:dyDescent="0.25">
      <c r="A330" s="1" t="s">
        <v>71</v>
      </c>
      <c r="B330" s="24" t="s">
        <v>199</v>
      </c>
      <c r="C330" s="25">
        <v>20</v>
      </c>
      <c r="D330" s="18"/>
      <c r="E330" s="18"/>
      <c r="F330" s="26"/>
      <c r="G330" s="19"/>
      <c r="H330" s="18"/>
      <c r="I330" s="18"/>
    </row>
    <row r="331" spans="1:9" ht="60" x14ac:dyDescent="0.25">
      <c r="A331" s="1" t="s">
        <v>72</v>
      </c>
      <c r="B331" s="24" t="s">
        <v>210</v>
      </c>
      <c r="C331" s="25">
        <v>125</v>
      </c>
      <c r="D331" s="18"/>
      <c r="E331" s="18"/>
      <c r="F331" s="26"/>
      <c r="G331" s="19"/>
      <c r="H331" s="18"/>
      <c r="I331" s="18"/>
    </row>
    <row r="332" spans="1:9" x14ac:dyDescent="0.25">
      <c r="A332" s="1" t="s">
        <v>73</v>
      </c>
      <c r="B332" s="24" t="s">
        <v>200</v>
      </c>
      <c r="C332" s="25">
        <v>200</v>
      </c>
      <c r="D332" s="18"/>
      <c r="E332" s="18"/>
      <c r="F332" s="26"/>
      <c r="G332" s="19"/>
      <c r="H332" s="18"/>
      <c r="I332" s="18"/>
    </row>
    <row r="333" spans="1:9" ht="24" x14ac:dyDescent="0.25">
      <c r="A333" s="1" t="s">
        <v>74</v>
      </c>
      <c r="B333" s="24" t="s">
        <v>211</v>
      </c>
      <c r="C333" s="25">
        <v>25</v>
      </c>
      <c r="D333" s="18"/>
      <c r="E333" s="18"/>
      <c r="F333" s="26"/>
      <c r="G333" s="19"/>
      <c r="H333" s="18"/>
      <c r="I333" s="18"/>
    </row>
    <row r="334" spans="1:9" x14ac:dyDescent="0.25">
      <c r="A334" s="1" t="s">
        <v>75</v>
      </c>
      <c r="B334" s="24" t="s">
        <v>201</v>
      </c>
      <c r="C334" s="25">
        <v>25</v>
      </c>
      <c r="D334" s="18"/>
      <c r="E334" s="18"/>
      <c r="F334" s="26"/>
      <c r="G334" s="19"/>
      <c r="H334" s="18"/>
      <c r="I334" s="18"/>
    </row>
    <row r="335" spans="1:9" x14ac:dyDescent="0.25">
      <c r="A335" s="44" t="s">
        <v>47</v>
      </c>
      <c r="B335" s="45"/>
      <c r="C335" s="45"/>
      <c r="D335" s="45"/>
      <c r="E335" s="45"/>
      <c r="F335" s="46"/>
      <c r="G335" s="31">
        <v>806000</v>
      </c>
      <c r="H335" s="4"/>
      <c r="I335" s="4"/>
    </row>
    <row r="337" spans="1:9" x14ac:dyDescent="0.25">
      <c r="A337" s="49" t="s">
        <v>256</v>
      </c>
      <c r="B337" s="49"/>
      <c r="C337" s="49"/>
      <c r="D337" s="49"/>
      <c r="E337" s="49"/>
      <c r="F337" s="49"/>
      <c r="G337" s="49"/>
      <c r="H337" s="49"/>
      <c r="I337" s="49"/>
    </row>
    <row r="338" spans="1:9" x14ac:dyDescent="0.25">
      <c r="A338" s="50" t="s">
        <v>172</v>
      </c>
      <c r="B338" s="51"/>
      <c r="C338" s="51"/>
      <c r="D338" s="51"/>
      <c r="E338" s="51"/>
      <c r="F338" s="51"/>
      <c r="G338" s="51"/>
      <c r="H338" s="51"/>
      <c r="I338" s="51"/>
    </row>
    <row r="339" spans="1:9" ht="24" x14ac:dyDescent="0.25">
      <c r="A339" s="27" t="s">
        <v>0</v>
      </c>
      <c r="B339" s="28" t="s">
        <v>4</v>
      </c>
      <c r="C339" s="28" t="s">
        <v>14</v>
      </c>
      <c r="D339" s="6" t="s">
        <v>8</v>
      </c>
      <c r="E339" s="6" t="s">
        <v>5</v>
      </c>
      <c r="F339" s="6" t="s">
        <v>1</v>
      </c>
      <c r="G339" s="9" t="s">
        <v>2</v>
      </c>
      <c r="H339" s="6" t="s">
        <v>6</v>
      </c>
      <c r="I339" s="6" t="s">
        <v>3</v>
      </c>
    </row>
    <row r="340" spans="1:9" ht="15" customHeight="1" x14ac:dyDescent="0.25">
      <c r="A340" s="35" t="s">
        <v>7</v>
      </c>
      <c r="B340" s="61" t="s">
        <v>246</v>
      </c>
      <c r="C340" s="61"/>
      <c r="D340" s="61"/>
      <c r="E340" s="61"/>
      <c r="F340" s="61"/>
      <c r="G340" s="61"/>
      <c r="H340" s="61"/>
      <c r="I340" s="61"/>
    </row>
    <row r="341" spans="1:9" ht="110.1" customHeight="1" x14ac:dyDescent="0.25">
      <c r="A341" s="36" t="s">
        <v>213</v>
      </c>
      <c r="B341" s="8" t="s">
        <v>247</v>
      </c>
      <c r="C341" s="37">
        <v>25</v>
      </c>
      <c r="D341" s="2"/>
      <c r="E341" s="2"/>
      <c r="F341" s="2"/>
      <c r="G341" s="2"/>
      <c r="H341" s="2"/>
      <c r="I341" s="2"/>
    </row>
    <row r="342" spans="1:9" ht="96" x14ac:dyDescent="0.25">
      <c r="A342" s="36" t="s">
        <v>214</v>
      </c>
      <c r="B342" s="8" t="s">
        <v>248</v>
      </c>
      <c r="C342" s="37">
        <v>50</v>
      </c>
      <c r="D342" s="2"/>
      <c r="E342" s="2"/>
      <c r="F342" s="2"/>
      <c r="G342" s="2"/>
      <c r="H342" s="2"/>
      <c r="I342" s="2"/>
    </row>
    <row r="343" spans="1:9" ht="90" customHeight="1" x14ac:dyDescent="0.25">
      <c r="A343" s="36" t="s">
        <v>215</v>
      </c>
      <c r="B343" s="8" t="s">
        <v>249</v>
      </c>
      <c r="C343" s="37">
        <v>25</v>
      </c>
      <c r="D343" s="2"/>
      <c r="E343" s="2"/>
      <c r="F343" s="2"/>
      <c r="G343" s="2"/>
      <c r="H343" s="2"/>
      <c r="I343" s="2"/>
    </row>
    <row r="344" spans="1:9" ht="54.95" customHeight="1" x14ac:dyDescent="0.25">
      <c r="A344" s="36" t="s">
        <v>216</v>
      </c>
      <c r="B344" s="8" t="s">
        <v>253</v>
      </c>
      <c r="C344" s="37">
        <v>25</v>
      </c>
      <c r="D344" s="2"/>
      <c r="E344" s="2"/>
      <c r="F344" s="2"/>
      <c r="G344" s="2"/>
      <c r="H344" s="2"/>
      <c r="I344" s="2"/>
    </row>
    <row r="345" spans="1:9" ht="15" customHeight="1" x14ac:dyDescent="0.25">
      <c r="A345" s="35" t="s">
        <v>13</v>
      </c>
      <c r="B345" s="61" t="s">
        <v>250</v>
      </c>
      <c r="C345" s="61"/>
      <c r="D345" s="61"/>
      <c r="E345" s="61"/>
      <c r="F345" s="61"/>
      <c r="G345" s="61"/>
      <c r="H345" s="61"/>
      <c r="I345" s="61"/>
    </row>
    <row r="346" spans="1:9" s="29" customFormat="1" ht="120" customHeight="1" x14ac:dyDescent="0.25">
      <c r="A346" s="36" t="s">
        <v>231</v>
      </c>
      <c r="B346" s="8" t="s">
        <v>251</v>
      </c>
      <c r="C346" s="37">
        <v>1</v>
      </c>
      <c r="D346" s="8"/>
      <c r="E346" s="8"/>
      <c r="F346" s="2"/>
      <c r="G346" s="2"/>
      <c r="H346" s="8"/>
      <c r="I346" s="8"/>
    </row>
    <row r="347" spans="1:9" ht="96.75" x14ac:dyDescent="0.25">
      <c r="A347" s="36" t="s">
        <v>232</v>
      </c>
      <c r="B347" s="38" t="s">
        <v>252</v>
      </c>
      <c r="C347" s="37">
        <v>2</v>
      </c>
      <c r="D347" s="2"/>
      <c r="E347" s="2"/>
      <c r="F347" s="2"/>
      <c r="G347" s="2"/>
      <c r="H347" s="2"/>
      <c r="I347" s="2"/>
    </row>
    <row r="348" spans="1:9" ht="84.95" customHeight="1" x14ac:dyDescent="0.25">
      <c r="A348" s="36" t="s">
        <v>233</v>
      </c>
      <c r="B348" s="8" t="s">
        <v>249</v>
      </c>
      <c r="C348" s="37">
        <v>1</v>
      </c>
      <c r="D348" s="2"/>
      <c r="E348" s="2"/>
      <c r="F348" s="2"/>
      <c r="G348" s="2"/>
      <c r="H348" s="2"/>
      <c r="I348" s="2"/>
    </row>
    <row r="349" spans="1:9" ht="54.95" customHeight="1" x14ac:dyDescent="0.25">
      <c r="A349" s="36" t="s">
        <v>234</v>
      </c>
      <c r="B349" s="8" t="s">
        <v>253</v>
      </c>
      <c r="C349" s="37">
        <v>1</v>
      </c>
      <c r="D349" s="2"/>
      <c r="E349" s="2"/>
      <c r="F349" s="2"/>
      <c r="G349" s="2"/>
      <c r="H349" s="2"/>
      <c r="I349" s="2"/>
    </row>
    <row r="350" spans="1:9" ht="15" customHeight="1" x14ac:dyDescent="0.25">
      <c r="A350" s="35" t="s">
        <v>12</v>
      </c>
      <c r="B350" s="61" t="s">
        <v>254</v>
      </c>
      <c r="C350" s="61"/>
      <c r="D350" s="61"/>
      <c r="E350" s="61"/>
      <c r="F350" s="61"/>
      <c r="G350" s="61"/>
      <c r="H350" s="61"/>
      <c r="I350" s="61"/>
    </row>
    <row r="351" spans="1:9" ht="75" customHeight="1" x14ac:dyDescent="0.25">
      <c r="A351" s="36" t="s">
        <v>240</v>
      </c>
      <c r="B351" s="8" t="s">
        <v>255</v>
      </c>
      <c r="C351" s="2">
        <v>25</v>
      </c>
      <c r="D351" s="2"/>
      <c r="E351" s="2"/>
      <c r="F351" s="2"/>
      <c r="G351" s="2"/>
      <c r="H351" s="2"/>
      <c r="I351" s="2"/>
    </row>
    <row r="352" spans="1:9" ht="96" x14ac:dyDescent="0.25">
      <c r="A352" s="36" t="s">
        <v>241</v>
      </c>
      <c r="B352" s="8" t="s">
        <v>252</v>
      </c>
      <c r="C352" s="2">
        <v>75</v>
      </c>
      <c r="D352" s="2"/>
      <c r="E352" s="2"/>
      <c r="F352" s="2"/>
      <c r="G352" s="2"/>
      <c r="H352" s="2"/>
      <c r="I352" s="2"/>
    </row>
    <row r="353" spans="1:9" ht="84.95" customHeight="1" x14ac:dyDescent="0.25">
      <c r="A353" s="36" t="s">
        <v>242</v>
      </c>
      <c r="B353" s="8" t="s">
        <v>249</v>
      </c>
      <c r="C353" s="2">
        <v>25</v>
      </c>
      <c r="D353" s="2"/>
      <c r="E353" s="2"/>
      <c r="F353" s="2"/>
      <c r="G353" s="2"/>
      <c r="H353" s="2"/>
      <c r="I353" s="2"/>
    </row>
    <row r="354" spans="1:9" ht="54.95" customHeight="1" x14ac:dyDescent="0.25">
      <c r="A354" s="36" t="s">
        <v>243</v>
      </c>
      <c r="B354" s="8" t="s">
        <v>253</v>
      </c>
      <c r="C354" s="2">
        <v>25</v>
      </c>
      <c r="D354" s="2"/>
      <c r="E354" s="2"/>
      <c r="F354" s="2"/>
      <c r="G354" s="2"/>
      <c r="H354" s="2"/>
      <c r="I354" s="2"/>
    </row>
    <row r="355" spans="1:9" ht="36" x14ac:dyDescent="0.25">
      <c r="A355" s="36" t="s">
        <v>244</v>
      </c>
      <c r="B355" s="8" t="s">
        <v>245</v>
      </c>
      <c r="C355" s="2">
        <v>25</v>
      </c>
      <c r="D355" s="2"/>
      <c r="E355" s="2"/>
      <c r="F355" s="2"/>
      <c r="G355" s="2"/>
      <c r="H355" s="2"/>
      <c r="I355" s="2"/>
    </row>
    <row r="356" spans="1:9" x14ac:dyDescent="0.25">
      <c r="A356" s="63" t="s">
        <v>47</v>
      </c>
      <c r="B356" s="63"/>
      <c r="C356" s="63"/>
      <c r="D356" s="63"/>
      <c r="E356" s="63"/>
      <c r="F356" s="63"/>
      <c r="G356" s="31">
        <v>204000</v>
      </c>
      <c r="H356" s="4"/>
      <c r="I356" s="4"/>
    </row>
    <row r="358" spans="1:9" x14ac:dyDescent="0.25">
      <c r="A358" s="49" t="s">
        <v>257</v>
      </c>
      <c r="B358" s="49"/>
      <c r="C358" s="49"/>
      <c r="D358" s="49"/>
      <c r="E358" s="49"/>
      <c r="F358" s="49"/>
      <c r="G358" s="49"/>
      <c r="H358" s="49"/>
      <c r="I358" s="49"/>
    </row>
    <row r="359" spans="1:9" x14ac:dyDescent="0.25">
      <c r="A359" s="50" t="s">
        <v>172</v>
      </c>
      <c r="B359" s="51"/>
      <c r="C359" s="51"/>
      <c r="D359" s="51"/>
      <c r="E359" s="51"/>
      <c r="F359" s="51"/>
      <c r="G359" s="51"/>
      <c r="H359" s="51"/>
      <c r="I359" s="51"/>
    </row>
    <row r="360" spans="1:9" ht="24" x14ac:dyDescent="0.25">
      <c r="A360" s="27" t="s">
        <v>0</v>
      </c>
      <c r="B360" s="28" t="s">
        <v>4</v>
      </c>
      <c r="C360" s="28" t="s">
        <v>14</v>
      </c>
      <c r="D360" s="6" t="s">
        <v>8</v>
      </c>
      <c r="E360" s="6" t="s">
        <v>5</v>
      </c>
      <c r="F360" s="6" t="s">
        <v>1</v>
      </c>
      <c r="G360" s="9" t="s">
        <v>2</v>
      </c>
      <c r="H360" s="6" t="s">
        <v>6</v>
      </c>
      <c r="I360" s="6" t="s">
        <v>3</v>
      </c>
    </row>
    <row r="361" spans="1:9" ht="15" customHeight="1" x14ac:dyDescent="0.25">
      <c r="A361" s="67" t="s">
        <v>258</v>
      </c>
      <c r="B361" s="68"/>
      <c r="C361" s="68"/>
      <c r="D361" s="68"/>
      <c r="E361" s="68"/>
      <c r="F361" s="68"/>
      <c r="G361" s="68"/>
      <c r="H361" s="68"/>
      <c r="I361" s="69"/>
    </row>
    <row r="362" spans="1:9" ht="114.95" customHeight="1" x14ac:dyDescent="0.25">
      <c r="A362" s="36" t="s">
        <v>7</v>
      </c>
      <c r="B362" s="70" t="s">
        <v>277</v>
      </c>
      <c r="C362" s="71"/>
      <c r="D362" s="71"/>
      <c r="E362" s="71"/>
      <c r="F362" s="71"/>
      <c r="G362" s="71"/>
      <c r="H362" s="71"/>
      <c r="I362" s="72"/>
    </row>
    <row r="363" spans="1:9" x14ac:dyDescent="0.25">
      <c r="A363" s="64" t="s">
        <v>278</v>
      </c>
      <c r="B363" s="65"/>
      <c r="C363" s="65"/>
      <c r="D363" s="65"/>
      <c r="E363" s="65"/>
      <c r="F363" s="65"/>
      <c r="G363" s="65"/>
      <c r="H363" s="65"/>
      <c r="I363" s="66"/>
    </row>
    <row r="364" spans="1:9" x14ac:dyDescent="0.25">
      <c r="A364" s="36" t="s">
        <v>213</v>
      </c>
      <c r="B364" s="8" t="s">
        <v>259</v>
      </c>
      <c r="C364" s="37">
        <v>13</v>
      </c>
      <c r="D364" s="2"/>
      <c r="E364" s="2"/>
      <c r="F364" s="2"/>
      <c r="G364" s="2"/>
      <c r="H364" s="2"/>
      <c r="I364" s="2"/>
    </row>
    <row r="365" spans="1:9" x14ac:dyDescent="0.25">
      <c r="A365" s="36" t="s">
        <v>214</v>
      </c>
      <c r="B365" s="8" t="s">
        <v>260</v>
      </c>
      <c r="C365" s="37">
        <v>13</v>
      </c>
      <c r="D365" s="2"/>
      <c r="E365" s="2"/>
      <c r="F365" s="2"/>
      <c r="G365" s="2"/>
      <c r="H365" s="2"/>
      <c r="I365" s="2"/>
    </row>
    <row r="366" spans="1:9" x14ac:dyDescent="0.25">
      <c r="A366" s="36" t="s">
        <v>215</v>
      </c>
      <c r="B366" s="8" t="s">
        <v>261</v>
      </c>
      <c r="C366" s="37">
        <v>2</v>
      </c>
      <c r="D366" s="2"/>
      <c r="E366" s="2"/>
      <c r="F366" s="2"/>
      <c r="G366" s="2"/>
      <c r="H366" s="2"/>
      <c r="I366" s="2"/>
    </row>
    <row r="367" spans="1:9" x14ac:dyDescent="0.25">
      <c r="A367" s="36" t="s">
        <v>216</v>
      </c>
      <c r="B367" s="8" t="s">
        <v>262</v>
      </c>
      <c r="C367" s="37">
        <v>6</v>
      </c>
      <c r="D367" s="2"/>
      <c r="E367" s="2"/>
      <c r="F367" s="2"/>
      <c r="G367" s="2"/>
      <c r="H367" s="2"/>
      <c r="I367" s="2"/>
    </row>
    <row r="368" spans="1:9" x14ac:dyDescent="0.25">
      <c r="A368" s="36" t="s">
        <v>217</v>
      </c>
      <c r="B368" s="8" t="s">
        <v>279</v>
      </c>
      <c r="C368" s="37">
        <v>3</v>
      </c>
      <c r="D368" s="2"/>
      <c r="E368" s="2"/>
      <c r="F368" s="2"/>
      <c r="G368" s="2"/>
      <c r="H368" s="2"/>
      <c r="I368" s="2"/>
    </row>
    <row r="369" spans="1:9" x14ac:dyDescent="0.25">
      <c r="A369" s="36" t="s">
        <v>218</v>
      </c>
      <c r="B369" s="8" t="s">
        <v>263</v>
      </c>
      <c r="C369" s="37">
        <v>13</v>
      </c>
      <c r="D369" s="2"/>
      <c r="E369" s="2"/>
      <c r="F369" s="2"/>
      <c r="G369" s="2"/>
      <c r="H369" s="2"/>
      <c r="I369" s="2"/>
    </row>
    <row r="370" spans="1:9" x14ac:dyDescent="0.25">
      <c r="A370" s="36" t="s">
        <v>219</v>
      </c>
      <c r="B370" s="8" t="s">
        <v>264</v>
      </c>
      <c r="C370" s="37">
        <v>13</v>
      </c>
      <c r="D370" s="2"/>
      <c r="E370" s="2"/>
      <c r="F370" s="2"/>
      <c r="G370" s="2"/>
      <c r="H370" s="2"/>
      <c r="I370" s="2"/>
    </row>
    <row r="371" spans="1:9" ht="15" customHeight="1" x14ac:dyDescent="0.25">
      <c r="A371" s="70" t="s">
        <v>280</v>
      </c>
      <c r="B371" s="71"/>
      <c r="C371" s="71"/>
      <c r="D371" s="71"/>
      <c r="E371" s="71"/>
      <c r="F371" s="71"/>
      <c r="G371" s="71"/>
      <c r="H371" s="71"/>
      <c r="I371" s="72"/>
    </row>
    <row r="372" spans="1:9" x14ac:dyDescent="0.25">
      <c r="A372" s="36" t="s">
        <v>220</v>
      </c>
      <c r="B372" s="8" t="s">
        <v>259</v>
      </c>
      <c r="C372" s="37">
        <v>20</v>
      </c>
      <c r="D372" s="8"/>
      <c r="E372" s="8"/>
      <c r="F372" s="2"/>
      <c r="G372" s="2"/>
      <c r="H372" s="8"/>
      <c r="I372" s="8"/>
    </row>
    <row r="373" spans="1:9" x14ac:dyDescent="0.25">
      <c r="A373" s="36" t="s">
        <v>221</v>
      </c>
      <c r="B373" s="38" t="s">
        <v>265</v>
      </c>
      <c r="C373" s="37">
        <v>21</v>
      </c>
      <c r="D373" s="2"/>
      <c r="E373" s="2"/>
      <c r="F373" s="2"/>
      <c r="G373" s="2"/>
      <c r="H373" s="2"/>
      <c r="I373" s="2"/>
    </row>
    <row r="374" spans="1:9" x14ac:dyDescent="0.25">
      <c r="A374" s="36" t="s">
        <v>222</v>
      </c>
      <c r="B374" s="38" t="s">
        <v>266</v>
      </c>
      <c r="C374" s="37">
        <v>1</v>
      </c>
      <c r="D374" s="2"/>
      <c r="E374" s="2"/>
      <c r="F374" s="2"/>
      <c r="G374" s="2"/>
      <c r="H374" s="2"/>
      <c r="I374" s="2"/>
    </row>
    <row r="375" spans="1:9" x14ac:dyDescent="0.25">
      <c r="A375" s="36" t="s">
        <v>223</v>
      </c>
      <c r="B375" s="38" t="s">
        <v>267</v>
      </c>
      <c r="C375" s="37">
        <v>19</v>
      </c>
      <c r="D375" s="2"/>
      <c r="E375" s="2"/>
      <c r="F375" s="2"/>
      <c r="G375" s="2"/>
      <c r="H375" s="2"/>
      <c r="I375" s="2"/>
    </row>
    <row r="376" spans="1:9" x14ac:dyDescent="0.25">
      <c r="A376" s="36" t="s">
        <v>224</v>
      </c>
      <c r="B376" s="38" t="s">
        <v>268</v>
      </c>
      <c r="C376" s="37">
        <v>21</v>
      </c>
      <c r="D376" s="2"/>
      <c r="E376" s="2"/>
      <c r="F376" s="2"/>
      <c r="G376" s="2"/>
      <c r="H376" s="2"/>
      <c r="I376" s="2"/>
    </row>
    <row r="377" spans="1:9" x14ac:dyDescent="0.25">
      <c r="A377" s="36" t="s">
        <v>225</v>
      </c>
      <c r="B377" s="38" t="s">
        <v>269</v>
      </c>
      <c r="C377" s="37">
        <v>2</v>
      </c>
      <c r="D377" s="2"/>
      <c r="E377" s="2"/>
      <c r="F377" s="2"/>
      <c r="G377" s="2"/>
      <c r="H377" s="2"/>
      <c r="I377" s="2"/>
    </row>
    <row r="378" spans="1:9" x14ac:dyDescent="0.25">
      <c r="A378" s="36" t="s">
        <v>226</v>
      </c>
      <c r="B378" s="38" t="s">
        <v>270</v>
      </c>
      <c r="C378" s="37">
        <v>2</v>
      </c>
      <c r="D378" s="2"/>
      <c r="E378" s="2"/>
      <c r="F378" s="2"/>
      <c r="G378" s="2"/>
      <c r="H378" s="2"/>
      <c r="I378" s="2"/>
    </row>
    <row r="379" spans="1:9" x14ac:dyDescent="0.25">
      <c r="A379" s="36" t="s">
        <v>227</v>
      </c>
      <c r="B379" s="38" t="s">
        <v>271</v>
      </c>
      <c r="C379" s="37">
        <v>19</v>
      </c>
      <c r="D379" s="2"/>
      <c r="E379" s="2"/>
      <c r="F379" s="2"/>
      <c r="G379" s="2"/>
      <c r="H379" s="2"/>
      <c r="I379" s="2"/>
    </row>
    <row r="380" spans="1:9" x14ac:dyDescent="0.25">
      <c r="A380" s="36" t="s">
        <v>228</v>
      </c>
      <c r="B380" s="38" t="s">
        <v>272</v>
      </c>
      <c r="C380" s="37">
        <v>6</v>
      </c>
      <c r="D380" s="2"/>
      <c r="E380" s="2"/>
      <c r="F380" s="2"/>
      <c r="G380" s="2"/>
      <c r="H380" s="2"/>
      <c r="I380" s="2"/>
    </row>
    <row r="381" spans="1:9" x14ac:dyDescent="0.25">
      <c r="A381" s="36" t="s">
        <v>229</v>
      </c>
      <c r="B381" s="38" t="s">
        <v>261</v>
      </c>
      <c r="C381" s="37">
        <v>21</v>
      </c>
      <c r="D381" s="2"/>
      <c r="E381" s="2"/>
      <c r="F381" s="2"/>
      <c r="G381" s="2"/>
      <c r="H381" s="2"/>
      <c r="I381" s="2"/>
    </row>
    <row r="382" spans="1:9" x14ac:dyDescent="0.25">
      <c r="A382" s="36" t="s">
        <v>230</v>
      </c>
      <c r="B382" s="38" t="s">
        <v>262</v>
      </c>
      <c r="C382" s="37">
        <v>42</v>
      </c>
      <c r="D382" s="2"/>
      <c r="E382" s="2"/>
      <c r="F382" s="2"/>
      <c r="G382" s="2"/>
      <c r="H382" s="2"/>
      <c r="I382" s="2"/>
    </row>
    <row r="383" spans="1:9" s="33" customFormat="1" ht="69.95" customHeight="1" x14ac:dyDescent="0.25">
      <c r="A383" s="35" t="s">
        <v>13</v>
      </c>
      <c r="B383" s="62" t="s">
        <v>281</v>
      </c>
      <c r="C383" s="62"/>
      <c r="D383" s="62"/>
      <c r="E383" s="62"/>
      <c r="F383" s="62"/>
      <c r="G383" s="62"/>
      <c r="H383" s="62"/>
      <c r="I383" s="62"/>
    </row>
    <row r="384" spans="1:9" x14ac:dyDescent="0.25">
      <c r="A384" s="36" t="s">
        <v>231</v>
      </c>
      <c r="B384" s="8" t="s">
        <v>273</v>
      </c>
      <c r="C384" s="2">
        <v>5</v>
      </c>
      <c r="D384" s="2"/>
      <c r="E384" s="2"/>
      <c r="F384" s="2"/>
      <c r="G384" s="2"/>
      <c r="H384" s="2"/>
      <c r="I384" s="2"/>
    </row>
    <row r="385" spans="1:9" x14ac:dyDescent="0.25">
      <c r="A385" s="36" t="s">
        <v>232</v>
      </c>
      <c r="B385" s="8" t="s">
        <v>274</v>
      </c>
      <c r="C385" s="2">
        <v>2</v>
      </c>
      <c r="D385" s="2"/>
      <c r="E385" s="2"/>
      <c r="F385" s="2"/>
      <c r="G385" s="2"/>
      <c r="H385" s="2"/>
      <c r="I385" s="2"/>
    </row>
    <row r="386" spans="1:9" x14ac:dyDescent="0.25">
      <c r="A386" s="36" t="s">
        <v>233</v>
      </c>
      <c r="B386" s="8" t="s">
        <v>275</v>
      </c>
      <c r="C386" s="2">
        <v>3</v>
      </c>
      <c r="D386" s="2"/>
      <c r="E386" s="2"/>
      <c r="F386" s="2"/>
      <c r="G386" s="2"/>
      <c r="H386" s="2"/>
      <c r="I386" s="2"/>
    </row>
    <row r="387" spans="1:9" x14ac:dyDescent="0.25">
      <c r="A387" s="36" t="s">
        <v>234</v>
      </c>
      <c r="B387" s="8" t="s">
        <v>263</v>
      </c>
      <c r="C387" s="2">
        <v>2</v>
      </c>
      <c r="D387" s="2"/>
      <c r="E387" s="2"/>
      <c r="F387" s="2"/>
      <c r="G387" s="2"/>
      <c r="H387" s="2"/>
      <c r="I387" s="2"/>
    </row>
    <row r="388" spans="1:9" x14ac:dyDescent="0.25">
      <c r="A388" s="36" t="s">
        <v>235</v>
      </c>
      <c r="B388" s="8" t="s">
        <v>261</v>
      </c>
      <c r="C388" s="2">
        <v>5</v>
      </c>
      <c r="D388" s="2"/>
      <c r="E388" s="2"/>
      <c r="F388" s="2"/>
      <c r="G388" s="2"/>
      <c r="H388" s="2"/>
      <c r="I388" s="2"/>
    </row>
    <row r="389" spans="1:9" x14ac:dyDescent="0.25">
      <c r="A389" s="36" t="s">
        <v>236</v>
      </c>
      <c r="B389" s="8" t="s">
        <v>262</v>
      </c>
      <c r="C389" s="2">
        <v>10</v>
      </c>
      <c r="D389" s="2"/>
      <c r="E389" s="2"/>
      <c r="F389" s="2"/>
      <c r="G389" s="2"/>
      <c r="H389" s="2"/>
      <c r="I389" s="2"/>
    </row>
    <row r="390" spans="1:9" x14ac:dyDescent="0.25">
      <c r="A390" s="36" t="s">
        <v>237</v>
      </c>
      <c r="B390" s="8" t="s">
        <v>276</v>
      </c>
      <c r="C390" s="2">
        <v>2</v>
      </c>
      <c r="D390" s="2"/>
      <c r="E390" s="2"/>
      <c r="F390" s="2"/>
      <c r="G390" s="2"/>
      <c r="H390" s="2"/>
      <c r="I390" s="2"/>
    </row>
    <row r="391" spans="1:9" x14ac:dyDescent="0.25">
      <c r="A391" s="36" t="s">
        <v>238</v>
      </c>
      <c r="B391" s="8" t="s">
        <v>267</v>
      </c>
      <c r="C391" s="2">
        <v>3</v>
      </c>
      <c r="D391" s="2"/>
      <c r="E391" s="2"/>
      <c r="F391" s="2"/>
      <c r="G391" s="2"/>
      <c r="H391" s="2"/>
      <c r="I391" s="2"/>
    </row>
    <row r="392" spans="1:9" x14ac:dyDescent="0.25">
      <c r="A392" s="36" t="s">
        <v>239</v>
      </c>
      <c r="B392" s="8" t="s">
        <v>268</v>
      </c>
      <c r="C392" s="2">
        <v>3</v>
      </c>
      <c r="D392" s="2"/>
      <c r="E392" s="2"/>
      <c r="F392" s="2"/>
      <c r="G392" s="2"/>
      <c r="H392" s="2"/>
      <c r="I392" s="2"/>
    </row>
    <row r="393" spans="1:9" x14ac:dyDescent="0.25">
      <c r="A393" s="63" t="s">
        <v>47</v>
      </c>
      <c r="B393" s="63"/>
      <c r="C393" s="63"/>
      <c r="D393" s="63"/>
      <c r="E393" s="63"/>
      <c r="F393" s="63"/>
      <c r="G393" s="31">
        <v>324000</v>
      </c>
      <c r="H393" s="4"/>
      <c r="I393" s="4"/>
    </row>
    <row r="395" spans="1:9" x14ac:dyDescent="0.25">
      <c r="A395" s="49" t="s">
        <v>282</v>
      </c>
      <c r="B395" s="49"/>
      <c r="C395" s="49"/>
      <c r="D395" s="49"/>
      <c r="E395" s="49"/>
      <c r="F395" s="49"/>
      <c r="G395" s="49"/>
      <c r="H395" s="49"/>
      <c r="I395" s="49"/>
    </row>
    <row r="396" spans="1:9" x14ac:dyDescent="0.25">
      <c r="A396" s="50" t="s">
        <v>172</v>
      </c>
      <c r="B396" s="51"/>
      <c r="C396" s="51"/>
      <c r="D396" s="51"/>
      <c r="E396" s="51"/>
      <c r="F396" s="51"/>
      <c r="G396" s="51"/>
      <c r="H396" s="51"/>
      <c r="I396" s="51"/>
    </row>
    <row r="397" spans="1:9" ht="24" x14ac:dyDescent="0.25">
      <c r="A397" s="5" t="s">
        <v>0</v>
      </c>
      <c r="B397" s="6" t="s">
        <v>4</v>
      </c>
      <c r="C397" s="6" t="s">
        <v>14</v>
      </c>
      <c r="D397" s="6" t="s">
        <v>8</v>
      </c>
      <c r="E397" s="6" t="s">
        <v>5</v>
      </c>
      <c r="F397" s="21" t="s">
        <v>1</v>
      </c>
      <c r="G397" s="9" t="s">
        <v>2</v>
      </c>
      <c r="H397" s="6" t="s">
        <v>6</v>
      </c>
      <c r="I397" s="6" t="s">
        <v>3</v>
      </c>
    </row>
    <row r="398" spans="1:9" ht="36" x14ac:dyDescent="0.25">
      <c r="A398" s="1" t="s">
        <v>7</v>
      </c>
      <c r="B398" s="24" t="s">
        <v>283</v>
      </c>
      <c r="C398" s="25">
        <v>20</v>
      </c>
      <c r="D398" s="6"/>
      <c r="E398" s="6"/>
      <c r="F398" s="26"/>
      <c r="G398" s="10"/>
      <c r="H398" s="6"/>
      <c r="I398" s="6"/>
    </row>
    <row r="399" spans="1:9" ht="24" x14ac:dyDescent="0.25">
      <c r="A399" s="1" t="s">
        <v>13</v>
      </c>
      <c r="B399" s="24" t="s">
        <v>285</v>
      </c>
      <c r="C399" s="25">
        <v>20</v>
      </c>
      <c r="D399" s="18"/>
      <c r="E399" s="18"/>
      <c r="F399" s="26"/>
      <c r="G399" s="19"/>
      <c r="H399" s="18"/>
      <c r="I399" s="18"/>
    </row>
    <row r="400" spans="1:9" ht="36" customHeight="1" x14ac:dyDescent="0.25">
      <c r="A400" s="1" t="s">
        <v>12</v>
      </c>
      <c r="B400" s="24" t="s">
        <v>284</v>
      </c>
      <c r="C400" s="25">
        <v>20</v>
      </c>
      <c r="D400" s="18"/>
      <c r="E400" s="18"/>
      <c r="F400" s="26"/>
      <c r="G400" s="19"/>
      <c r="H400" s="18"/>
      <c r="I400" s="18"/>
    </row>
    <row r="401" spans="1:9" x14ac:dyDescent="0.25">
      <c r="A401" s="44" t="s">
        <v>47</v>
      </c>
      <c r="B401" s="45"/>
      <c r="C401" s="45"/>
      <c r="D401" s="45"/>
      <c r="E401" s="45"/>
      <c r="F401" s="46"/>
      <c r="G401" s="31">
        <v>90000</v>
      </c>
      <c r="H401" s="4"/>
      <c r="I401" s="4"/>
    </row>
    <row r="403" spans="1:9" x14ac:dyDescent="0.25">
      <c r="A403" s="49" t="s">
        <v>287</v>
      </c>
      <c r="B403" s="49"/>
      <c r="C403" s="49"/>
      <c r="D403" s="49"/>
      <c r="E403" s="49"/>
      <c r="F403" s="49"/>
      <c r="G403" s="49"/>
      <c r="H403" s="49"/>
      <c r="I403" s="49"/>
    </row>
    <row r="404" spans="1:9" x14ac:dyDescent="0.25">
      <c r="A404" s="50" t="s">
        <v>172</v>
      </c>
      <c r="B404" s="51"/>
      <c r="C404" s="51"/>
      <c r="D404" s="51"/>
      <c r="E404" s="51"/>
      <c r="F404" s="51"/>
      <c r="G404" s="51"/>
      <c r="H404" s="51"/>
      <c r="I404" s="51"/>
    </row>
    <row r="405" spans="1:9" s="39" customFormat="1" ht="36" customHeight="1" x14ac:dyDescent="0.2">
      <c r="A405" s="54" t="s">
        <v>286</v>
      </c>
      <c r="B405" s="54"/>
      <c r="C405" s="54"/>
      <c r="D405" s="54"/>
      <c r="E405" s="54"/>
      <c r="F405" s="54"/>
      <c r="G405" s="54"/>
      <c r="H405" s="54"/>
      <c r="I405" s="54"/>
    </row>
    <row r="406" spans="1:9" ht="24" x14ac:dyDescent="0.25">
      <c r="A406" s="5" t="s">
        <v>0</v>
      </c>
      <c r="B406" s="6" t="s">
        <v>4</v>
      </c>
      <c r="C406" s="6" t="s">
        <v>14</v>
      </c>
      <c r="D406" s="6" t="s">
        <v>8</v>
      </c>
      <c r="E406" s="6" t="s">
        <v>5</v>
      </c>
      <c r="F406" s="21" t="s">
        <v>1</v>
      </c>
      <c r="G406" s="9" t="s">
        <v>2</v>
      </c>
      <c r="H406" s="6" t="s">
        <v>6</v>
      </c>
      <c r="I406" s="6" t="s">
        <v>3</v>
      </c>
    </row>
    <row r="407" spans="1:9" ht="24" x14ac:dyDescent="0.25">
      <c r="A407" s="1" t="s">
        <v>7</v>
      </c>
      <c r="B407" s="24" t="s">
        <v>288</v>
      </c>
      <c r="C407" s="25">
        <v>20</v>
      </c>
      <c r="D407" s="6"/>
      <c r="E407" s="6"/>
      <c r="F407" s="26"/>
      <c r="G407" s="10"/>
      <c r="H407" s="6"/>
      <c r="I407" s="6"/>
    </row>
    <row r="408" spans="1:9" ht="36" x14ac:dyDescent="0.25">
      <c r="A408" s="1" t="s">
        <v>13</v>
      </c>
      <c r="B408" s="24" t="s">
        <v>289</v>
      </c>
      <c r="C408" s="25">
        <v>20</v>
      </c>
      <c r="D408" s="18"/>
      <c r="E408" s="18"/>
      <c r="F408" s="26"/>
      <c r="G408" s="19"/>
      <c r="H408" s="18"/>
      <c r="I408" s="18"/>
    </row>
    <row r="409" spans="1:9" x14ac:dyDescent="0.25">
      <c r="A409" s="44" t="s">
        <v>47</v>
      </c>
      <c r="B409" s="45"/>
      <c r="C409" s="45"/>
      <c r="D409" s="45"/>
      <c r="E409" s="45"/>
      <c r="F409" s="46"/>
      <c r="G409" s="31">
        <v>186000</v>
      </c>
      <c r="H409" s="4"/>
      <c r="I409" s="4"/>
    </row>
    <row r="411" spans="1:9" x14ac:dyDescent="0.25">
      <c r="A411" s="49" t="s">
        <v>290</v>
      </c>
      <c r="B411" s="49"/>
      <c r="C411" s="49"/>
      <c r="D411" s="49"/>
      <c r="E411" s="49"/>
      <c r="F411" s="49"/>
      <c r="G411" s="49"/>
      <c r="H411" s="49"/>
      <c r="I411" s="49"/>
    </row>
    <row r="412" spans="1:9" x14ac:dyDescent="0.25">
      <c r="A412" s="50" t="s">
        <v>172</v>
      </c>
      <c r="B412" s="51"/>
      <c r="C412" s="51"/>
      <c r="D412" s="51"/>
      <c r="E412" s="51"/>
      <c r="F412" s="51"/>
      <c r="G412" s="51"/>
      <c r="H412" s="51"/>
      <c r="I412" s="51"/>
    </row>
    <row r="413" spans="1:9" ht="24" x14ac:dyDescent="0.25">
      <c r="A413" s="5" t="s">
        <v>0</v>
      </c>
      <c r="B413" s="6" t="s">
        <v>4</v>
      </c>
      <c r="C413" s="6" t="s">
        <v>14</v>
      </c>
      <c r="D413" s="6" t="s">
        <v>8</v>
      </c>
      <c r="E413" s="6" t="s">
        <v>5</v>
      </c>
      <c r="F413" s="21" t="s">
        <v>1</v>
      </c>
      <c r="G413" s="9" t="s">
        <v>2</v>
      </c>
      <c r="H413" s="6" t="s">
        <v>6</v>
      </c>
      <c r="I413" s="6" t="s">
        <v>3</v>
      </c>
    </row>
    <row r="414" spans="1:9" ht="96" x14ac:dyDescent="0.25">
      <c r="A414" s="1" t="s">
        <v>7</v>
      </c>
      <c r="B414" s="24" t="s">
        <v>291</v>
      </c>
      <c r="C414" s="25">
        <v>40</v>
      </c>
      <c r="D414" s="6"/>
      <c r="E414" s="6"/>
      <c r="F414" s="26"/>
      <c r="G414" s="10"/>
      <c r="H414" s="6"/>
      <c r="I414" s="6"/>
    </row>
    <row r="415" spans="1:9" x14ac:dyDescent="0.25">
      <c r="A415" s="44" t="s">
        <v>47</v>
      </c>
      <c r="B415" s="45"/>
      <c r="C415" s="45"/>
      <c r="D415" s="45"/>
      <c r="E415" s="45"/>
      <c r="F415" s="46"/>
      <c r="G415" s="31">
        <v>68000</v>
      </c>
      <c r="H415" s="4"/>
      <c r="I415" s="4"/>
    </row>
    <row r="417" spans="1:9" ht="15" customHeight="1" x14ac:dyDescent="0.25">
      <c r="A417" s="49" t="s">
        <v>292</v>
      </c>
      <c r="B417" s="49"/>
      <c r="C417" s="49"/>
      <c r="D417" s="49"/>
      <c r="E417" s="49"/>
      <c r="F417" s="49"/>
      <c r="G417" s="49"/>
      <c r="H417" s="49"/>
      <c r="I417" s="49"/>
    </row>
    <row r="418" spans="1:9" x14ac:dyDescent="0.25">
      <c r="A418" s="50" t="s">
        <v>172</v>
      </c>
      <c r="B418" s="51"/>
      <c r="C418" s="51"/>
      <c r="D418" s="51"/>
      <c r="E418" s="51"/>
      <c r="F418" s="51"/>
      <c r="G418" s="51"/>
      <c r="H418" s="51"/>
      <c r="I418" s="51"/>
    </row>
    <row r="419" spans="1:9" x14ac:dyDescent="0.25">
      <c r="A419" s="54" t="s">
        <v>295</v>
      </c>
      <c r="B419" s="54"/>
      <c r="C419" s="54"/>
      <c r="D419" s="54"/>
      <c r="E419" s="54"/>
      <c r="F419" s="54"/>
      <c r="G419" s="54"/>
      <c r="H419" s="54"/>
      <c r="I419" s="54"/>
    </row>
    <row r="420" spans="1:9" ht="24" x14ac:dyDescent="0.25">
      <c r="A420" s="5" t="s">
        <v>0</v>
      </c>
      <c r="B420" s="6" t="s">
        <v>4</v>
      </c>
      <c r="C420" s="6" t="s">
        <v>14</v>
      </c>
      <c r="D420" s="6" t="s">
        <v>8</v>
      </c>
      <c r="E420" s="6" t="s">
        <v>5</v>
      </c>
      <c r="F420" s="21" t="s">
        <v>1</v>
      </c>
      <c r="G420" s="9" t="s">
        <v>2</v>
      </c>
      <c r="H420" s="6" t="s">
        <v>6</v>
      </c>
      <c r="I420" s="6" t="s">
        <v>3</v>
      </c>
    </row>
    <row r="421" spans="1:9" ht="48" x14ac:dyDescent="0.25">
      <c r="A421" s="1" t="s">
        <v>7</v>
      </c>
      <c r="B421" s="24" t="s">
        <v>293</v>
      </c>
      <c r="C421" s="25">
        <v>20</v>
      </c>
      <c r="D421" s="6"/>
      <c r="E421" s="6"/>
      <c r="F421" s="26"/>
      <c r="G421" s="10"/>
      <c r="H421" s="6"/>
      <c r="I421" s="6"/>
    </row>
    <row r="422" spans="1:9" ht="48" x14ac:dyDescent="0.25">
      <c r="A422" s="1" t="s">
        <v>13</v>
      </c>
      <c r="B422" s="24" t="s">
        <v>294</v>
      </c>
      <c r="C422" s="25">
        <v>20</v>
      </c>
      <c r="D422" s="18"/>
      <c r="E422" s="18"/>
      <c r="F422" s="26"/>
      <c r="G422" s="19"/>
      <c r="H422" s="18"/>
      <c r="I422" s="18"/>
    </row>
    <row r="423" spans="1:9" x14ac:dyDescent="0.25">
      <c r="A423" s="44" t="s">
        <v>47</v>
      </c>
      <c r="B423" s="45"/>
      <c r="C423" s="45"/>
      <c r="D423" s="45"/>
      <c r="E423" s="45"/>
      <c r="F423" s="46"/>
      <c r="G423" s="31">
        <v>36000</v>
      </c>
      <c r="H423" s="4"/>
      <c r="I423" s="4"/>
    </row>
    <row r="426" spans="1:9" x14ac:dyDescent="0.25">
      <c r="G426" s="34">
        <f>G50+G70+G88+G116+G159+G176+G200+G235+G258+G268+G277+G287+G297+G303+G316+G335+G356+G393+G423+G415+G409+G401</f>
        <v>14206000</v>
      </c>
    </row>
  </sheetData>
  <mergeCells count="133">
    <mergeCell ref="A395:I395"/>
    <mergeCell ref="A396:I396"/>
    <mergeCell ref="A401:F401"/>
    <mergeCell ref="A403:I403"/>
    <mergeCell ref="A404:I404"/>
    <mergeCell ref="A405:I405"/>
    <mergeCell ref="A411:I411"/>
    <mergeCell ref="A412:I412"/>
    <mergeCell ref="A415:F415"/>
    <mergeCell ref="A417:I417"/>
    <mergeCell ref="A418:I418"/>
    <mergeCell ref="A423:F423"/>
    <mergeCell ref="A419:I419"/>
    <mergeCell ref="A409:F409"/>
    <mergeCell ref="A8:I8"/>
    <mergeCell ref="A9:I9"/>
    <mergeCell ref="A10:I10"/>
    <mergeCell ref="A11:I11"/>
    <mergeCell ref="A21:F21"/>
    <mergeCell ref="A22:I22"/>
    <mergeCell ref="A54:I54"/>
    <mergeCell ref="A55:I55"/>
    <mergeCell ref="A56:I56"/>
    <mergeCell ref="A75:I75"/>
    <mergeCell ref="A76:I76"/>
    <mergeCell ref="A83:F83"/>
    <mergeCell ref="A85:I85"/>
    <mergeCell ref="A88:F88"/>
    <mergeCell ref="A90:I90"/>
    <mergeCell ref="A65:F65"/>
    <mergeCell ref="A67:I67"/>
    <mergeCell ref="A70:F70"/>
    <mergeCell ref="A72:I72"/>
    <mergeCell ref="A1:I1"/>
    <mergeCell ref="A2:I2"/>
    <mergeCell ref="A3:I3"/>
    <mergeCell ref="A4:I4"/>
    <mergeCell ref="A5:I5"/>
    <mergeCell ref="A7:I7"/>
    <mergeCell ref="A50:F50"/>
    <mergeCell ref="A52:I52"/>
    <mergeCell ref="A53:I53"/>
    <mergeCell ref="A23:I23"/>
    <mergeCell ref="A32:F32"/>
    <mergeCell ref="A33:I33"/>
    <mergeCell ref="A34:I34"/>
    <mergeCell ref="A43:F43"/>
    <mergeCell ref="A45:I45"/>
    <mergeCell ref="A73:I73"/>
    <mergeCell ref="A74:I74"/>
    <mergeCell ref="A116:F116"/>
    <mergeCell ref="A118:I118"/>
    <mergeCell ref="A119:I119"/>
    <mergeCell ref="A120:I120"/>
    <mergeCell ref="A121:I121"/>
    <mergeCell ref="A122:I122"/>
    <mergeCell ref="A91:I91"/>
    <mergeCell ref="A92:I92"/>
    <mergeCell ref="A93:I93"/>
    <mergeCell ref="A94:I94"/>
    <mergeCell ref="A111:F111"/>
    <mergeCell ref="A113:I113"/>
    <mergeCell ref="A152:F152"/>
    <mergeCell ref="A154:I154"/>
    <mergeCell ref="A159:F159"/>
    <mergeCell ref="A161:I161"/>
    <mergeCell ref="A162:I162"/>
    <mergeCell ref="A163:I163"/>
    <mergeCell ref="A131:F131"/>
    <mergeCell ref="A132:I132"/>
    <mergeCell ref="A133:I133"/>
    <mergeCell ref="A141:F141"/>
    <mergeCell ref="A142:I142"/>
    <mergeCell ref="A143:I143"/>
    <mergeCell ref="A179:I179"/>
    <mergeCell ref="A180:I180"/>
    <mergeCell ref="A181:I181"/>
    <mergeCell ref="A182:I182"/>
    <mergeCell ref="A195:F195"/>
    <mergeCell ref="A197:I197"/>
    <mergeCell ref="A164:I164"/>
    <mergeCell ref="A165:I165"/>
    <mergeCell ref="A171:F171"/>
    <mergeCell ref="A173:I173"/>
    <mergeCell ref="A176:F176"/>
    <mergeCell ref="A178:I178"/>
    <mergeCell ref="A232:I232"/>
    <mergeCell ref="A235:F235"/>
    <mergeCell ref="A237:I237"/>
    <mergeCell ref="A238:I238"/>
    <mergeCell ref="A239:I239"/>
    <mergeCell ref="A258:F258"/>
    <mergeCell ref="A200:F200"/>
    <mergeCell ref="A202:I202"/>
    <mergeCell ref="A203:I203"/>
    <mergeCell ref="A204:I204"/>
    <mergeCell ref="A205:I205"/>
    <mergeCell ref="A230:F230"/>
    <mergeCell ref="A279:I279"/>
    <mergeCell ref="A280:I280"/>
    <mergeCell ref="A287:F287"/>
    <mergeCell ref="A289:I289"/>
    <mergeCell ref="A290:I290"/>
    <mergeCell ref="A297:F297"/>
    <mergeCell ref="A260:I260"/>
    <mergeCell ref="A261:I261"/>
    <mergeCell ref="A268:F268"/>
    <mergeCell ref="A270:I270"/>
    <mergeCell ref="A271:I271"/>
    <mergeCell ref="A277:F277"/>
    <mergeCell ref="A318:I318"/>
    <mergeCell ref="A319:I319"/>
    <mergeCell ref="A335:F335"/>
    <mergeCell ref="A337:I337"/>
    <mergeCell ref="A338:I338"/>
    <mergeCell ref="B340:I340"/>
    <mergeCell ref="A299:I299"/>
    <mergeCell ref="A300:I300"/>
    <mergeCell ref="A303:F303"/>
    <mergeCell ref="A305:I305"/>
    <mergeCell ref="A306:I306"/>
    <mergeCell ref="A316:F316"/>
    <mergeCell ref="B362:I362"/>
    <mergeCell ref="A363:I363"/>
    <mergeCell ref="A371:I371"/>
    <mergeCell ref="B383:I383"/>
    <mergeCell ref="A393:F393"/>
    <mergeCell ref="B345:I345"/>
    <mergeCell ref="B350:I350"/>
    <mergeCell ref="A356:F356"/>
    <mergeCell ref="A358:I358"/>
    <mergeCell ref="A359:I359"/>
    <mergeCell ref="A361:I361"/>
  </mergeCells>
  <phoneticPr fontId="3" type="noConversion"/>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ACB67D-3BDE-44B9-852D-320E8A94C468}">
  <dimension ref="C2:H28"/>
  <sheetViews>
    <sheetView workbookViewId="0">
      <selection activeCell="H5" sqref="H5:H7"/>
    </sheetView>
  </sheetViews>
  <sheetFormatPr defaultRowHeight="15" x14ac:dyDescent="0.25"/>
  <cols>
    <col min="3" max="3" width="11.42578125" bestFit="1" customWidth="1"/>
    <col min="4" max="4" width="11.42578125" style="32" customWidth="1"/>
    <col min="6" max="6" width="11.140625" style="41" customWidth="1"/>
    <col min="8" max="8" width="16.5703125" style="40" customWidth="1"/>
  </cols>
  <sheetData>
    <row r="2" spans="3:8" x14ac:dyDescent="0.25">
      <c r="C2" s="31">
        <v>2620000</v>
      </c>
      <c r="D2" s="32">
        <f>C2*1.08</f>
        <v>2829600</v>
      </c>
      <c r="F2" s="41">
        <f>C2/4.2693</f>
        <v>613683.74206544389</v>
      </c>
      <c r="H2" s="40">
        <f>D25/24</f>
        <v>639270</v>
      </c>
    </row>
    <row r="3" spans="3:8" x14ac:dyDescent="0.25">
      <c r="C3" s="31">
        <v>162000</v>
      </c>
      <c r="D3" s="32">
        <f t="shared" ref="D3:D23" si="0">C3*1.08</f>
        <v>174960</v>
      </c>
      <c r="F3" s="41">
        <f t="shared" ref="F3:F23" si="1">C3/4.2693</f>
        <v>37945.330616260275</v>
      </c>
    </row>
    <row r="4" spans="3:8" x14ac:dyDescent="0.25">
      <c r="C4" s="31">
        <v>672000</v>
      </c>
      <c r="D4" s="32">
        <f t="shared" si="0"/>
        <v>725760</v>
      </c>
      <c r="F4" s="41">
        <f t="shared" si="1"/>
        <v>157402.85292670928</v>
      </c>
    </row>
    <row r="5" spans="3:8" x14ac:dyDescent="0.25">
      <c r="C5" s="31">
        <v>872000</v>
      </c>
      <c r="D5" s="32">
        <f t="shared" si="0"/>
        <v>941760.00000000012</v>
      </c>
      <c r="F5" s="41">
        <f t="shared" si="1"/>
        <v>204248.94010727754</v>
      </c>
      <c r="H5" s="40">
        <f>H2*5</f>
        <v>3196350</v>
      </c>
    </row>
    <row r="6" spans="3:8" x14ac:dyDescent="0.25">
      <c r="C6" s="31">
        <v>1772000</v>
      </c>
      <c r="D6" s="32">
        <f t="shared" si="0"/>
        <v>1913760.0000000002</v>
      </c>
      <c r="F6" s="41">
        <f t="shared" si="1"/>
        <v>415056.33241983462</v>
      </c>
      <c r="H6" s="40">
        <f>H2*12</f>
        <v>7671240</v>
      </c>
    </row>
    <row r="7" spans="3:8" x14ac:dyDescent="0.25">
      <c r="C7" s="31">
        <v>1323000</v>
      </c>
      <c r="D7" s="32">
        <f t="shared" si="0"/>
        <v>1428840</v>
      </c>
      <c r="F7" s="41">
        <f t="shared" si="1"/>
        <v>309886.86669945891</v>
      </c>
      <c r="H7" s="40">
        <f>H2*7</f>
        <v>4474890</v>
      </c>
    </row>
    <row r="8" spans="3:8" x14ac:dyDescent="0.25">
      <c r="C8" s="31">
        <v>648000</v>
      </c>
      <c r="D8" s="32">
        <f t="shared" si="0"/>
        <v>699840</v>
      </c>
      <c r="F8" s="41">
        <f t="shared" si="1"/>
        <v>151781.3224650411</v>
      </c>
    </row>
    <row r="9" spans="3:8" x14ac:dyDescent="0.25">
      <c r="C9" s="31">
        <v>480000</v>
      </c>
      <c r="D9" s="32">
        <f t="shared" si="0"/>
        <v>518400.00000000006</v>
      </c>
      <c r="F9" s="41">
        <f t="shared" si="1"/>
        <v>112430.60923336378</v>
      </c>
      <c r="H9" s="40">
        <f>SUM(H5:H7)</f>
        <v>15342480</v>
      </c>
    </row>
    <row r="10" spans="3:8" x14ac:dyDescent="0.25">
      <c r="C10" s="31">
        <v>402000</v>
      </c>
      <c r="D10" s="32">
        <f t="shared" si="0"/>
        <v>434160</v>
      </c>
      <c r="F10" s="41">
        <f t="shared" si="1"/>
        <v>94160.635232942164</v>
      </c>
    </row>
    <row r="11" spans="3:8" x14ac:dyDescent="0.25">
      <c r="C11" s="31">
        <v>1115000</v>
      </c>
      <c r="D11" s="32">
        <f t="shared" si="0"/>
        <v>1204200</v>
      </c>
      <c r="F11" s="41">
        <f t="shared" si="1"/>
        <v>261166.93603166792</v>
      </c>
    </row>
    <row r="12" spans="3:8" x14ac:dyDescent="0.25">
      <c r="C12" s="31">
        <v>875000</v>
      </c>
      <c r="D12" s="32">
        <f t="shared" si="0"/>
        <v>945000.00000000012</v>
      </c>
      <c r="F12" s="41">
        <f t="shared" si="1"/>
        <v>204951.63141498604</v>
      </c>
    </row>
    <row r="13" spans="3:8" x14ac:dyDescent="0.25">
      <c r="C13" s="31">
        <v>880000</v>
      </c>
      <c r="D13" s="32">
        <f t="shared" si="0"/>
        <v>950400.00000000012</v>
      </c>
      <c r="F13" s="41">
        <f t="shared" si="1"/>
        <v>206122.78359450024</v>
      </c>
    </row>
    <row r="14" spans="3:8" x14ac:dyDescent="0.25">
      <c r="C14" s="31">
        <v>133000</v>
      </c>
      <c r="D14" s="32">
        <f t="shared" si="0"/>
        <v>143640</v>
      </c>
      <c r="F14" s="41">
        <f t="shared" si="1"/>
        <v>31152.647975077878</v>
      </c>
    </row>
    <row r="15" spans="3:8" x14ac:dyDescent="0.25">
      <c r="C15" s="31">
        <v>50000</v>
      </c>
      <c r="D15" s="32">
        <f t="shared" si="0"/>
        <v>54000</v>
      </c>
      <c r="F15" s="41">
        <f t="shared" si="1"/>
        <v>11711.52179514206</v>
      </c>
    </row>
    <row r="16" spans="3:8" x14ac:dyDescent="0.25">
      <c r="C16" s="31">
        <v>488000</v>
      </c>
      <c r="D16" s="32">
        <f t="shared" si="0"/>
        <v>527040</v>
      </c>
      <c r="F16" s="41">
        <f t="shared" si="1"/>
        <v>114304.4527205865</v>
      </c>
    </row>
    <row r="17" spans="3:6" x14ac:dyDescent="0.25">
      <c r="C17" s="31">
        <v>806000</v>
      </c>
      <c r="D17" s="32">
        <f t="shared" si="0"/>
        <v>870480</v>
      </c>
      <c r="F17" s="41">
        <f t="shared" si="1"/>
        <v>188789.73133769</v>
      </c>
    </row>
    <row r="18" spans="3:6" x14ac:dyDescent="0.25">
      <c r="C18" s="31">
        <v>204000</v>
      </c>
      <c r="D18" s="32">
        <f t="shared" si="0"/>
        <v>220320</v>
      </c>
      <c r="F18" s="41">
        <f t="shared" si="1"/>
        <v>47783.008924179601</v>
      </c>
    </row>
    <row r="19" spans="3:6" x14ac:dyDescent="0.25">
      <c r="C19" s="31">
        <v>324000</v>
      </c>
      <c r="D19" s="32">
        <f t="shared" si="0"/>
        <v>349920</v>
      </c>
      <c r="F19" s="41">
        <f t="shared" si="1"/>
        <v>75890.66123252055</v>
      </c>
    </row>
    <row r="20" spans="3:6" x14ac:dyDescent="0.25">
      <c r="C20" s="31">
        <v>90000</v>
      </c>
      <c r="D20" s="32">
        <f t="shared" si="0"/>
        <v>97200</v>
      </c>
      <c r="F20" s="41">
        <f t="shared" si="1"/>
        <v>21080.739231255709</v>
      </c>
    </row>
    <row r="21" spans="3:6" x14ac:dyDescent="0.25">
      <c r="C21" s="31">
        <v>186000</v>
      </c>
      <c r="D21" s="32">
        <f t="shared" si="0"/>
        <v>200880</v>
      </c>
      <c r="F21" s="41">
        <f t="shared" si="1"/>
        <v>43566.861077928465</v>
      </c>
    </row>
    <row r="22" spans="3:6" x14ac:dyDescent="0.25">
      <c r="C22" s="31">
        <v>68000</v>
      </c>
      <c r="D22" s="32">
        <f t="shared" si="0"/>
        <v>73440</v>
      </c>
      <c r="F22" s="41">
        <f t="shared" si="1"/>
        <v>15927.669641393202</v>
      </c>
    </row>
    <row r="23" spans="3:6" x14ac:dyDescent="0.25">
      <c r="C23" s="31">
        <v>36000</v>
      </c>
      <c r="D23" s="32">
        <f t="shared" si="0"/>
        <v>38880</v>
      </c>
      <c r="F23" s="41">
        <f t="shared" si="1"/>
        <v>8432.2956925022827</v>
      </c>
    </row>
    <row r="25" spans="3:6" x14ac:dyDescent="0.25">
      <c r="C25" s="40">
        <f>SUM(C2:C23)</f>
        <v>14206000</v>
      </c>
      <c r="D25" s="40">
        <f>SUM(D2:D23)</f>
        <v>15342480</v>
      </c>
      <c r="F25" s="41">
        <f>SUM(F2:F23)</f>
        <v>3327477.5724357618</v>
      </c>
    </row>
    <row r="28" spans="3:6" x14ac:dyDescent="0.25">
      <c r="C28" s="41">
        <f>C25/4.2693</f>
        <v>3327477.5724357623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3</vt:i4>
      </vt:variant>
    </vt:vector>
  </HeadingPairs>
  <TitlesOfParts>
    <vt:vector size="3" baseType="lpstr">
      <vt:lpstr>całość</vt:lpstr>
      <vt:lpstr>wycena</vt:lpstr>
      <vt:lpstr>obliczenia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Gabinet</dc:creator>
  <cp:lastModifiedBy>Monika Klause</cp:lastModifiedBy>
  <cp:lastPrinted>2021-05-24T19:26:37Z</cp:lastPrinted>
  <dcterms:created xsi:type="dcterms:W3CDTF">2019-08-16T19:05:20Z</dcterms:created>
  <dcterms:modified xsi:type="dcterms:W3CDTF">2021-06-18T10:21:12Z</dcterms:modified>
</cp:coreProperties>
</file>