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\Desktop\konkurs Józef\poprawione\"/>
    </mc:Choice>
  </mc:AlternateContent>
  <xr:revisionPtr revIDLastSave="1" documentId="11_535A0E0633C717AEBE38FA565279B53AD93BE61A" xr6:coauthVersionLast="46" xr6:coauthVersionMax="46" xr10:uidLastSave="{FC5C367C-994C-4BD0-8E70-5DB56C6B5170}"/>
  <bookViews>
    <workbookView xWindow="0" yWindow="0" windowWidth="24000" windowHeight="10320" xr2:uid="{00000000-000D-0000-FFFF-FFFF00000000}"/>
  </bookViews>
  <sheets>
    <sheet name="Arkusz1" sheetId="1" r:id="rId1"/>
  </sheets>
  <definedNames>
    <definedName name="_Hlk64925714" localSheetId="0">Arkusz1!$B$1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F66" i="1" l="1"/>
  <c r="F67" i="1"/>
  <c r="F68" i="1"/>
  <c r="F65" i="1"/>
  <c r="F61" i="1"/>
  <c r="F62" i="1"/>
  <c r="F63" i="1"/>
  <c r="F51" i="1"/>
  <c r="F52" i="1"/>
  <c r="F53" i="1"/>
  <c r="F54" i="1"/>
  <c r="F55" i="1"/>
  <c r="F56" i="1"/>
  <c r="F57" i="1"/>
  <c r="F58" i="1"/>
  <c r="F59" i="1"/>
  <c r="F60" i="1"/>
  <c r="F50" i="1"/>
  <c r="F4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2" i="1"/>
  <c r="C17" i="1"/>
  <c r="C20" i="1" l="1"/>
  <c r="C57" i="1" l="1"/>
  <c r="C58" i="1"/>
  <c r="C60" i="1"/>
  <c r="C61" i="1"/>
  <c r="C56" i="1"/>
  <c r="C47" i="1" l="1"/>
  <c r="C24" i="1"/>
  <c r="C19" i="1"/>
  <c r="C18" i="1"/>
  <c r="C16" i="1"/>
  <c r="F70" i="1" l="1"/>
  <c r="F72" i="1" l="1"/>
</calcChain>
</file>

<file path=xl/sharedStrings.xml><?xml version="1.0" encoding="utf-8"?>
<sst xmlns="http://schemas.openxmlformats.org/spreadsheetml/2006/main" count="101" uniqueCount="92">
  <si>
    <t xml:space="preserve">KONKURS REALIZACYJNY NA OPRACOWANIE KONCEPCJI ARCHITEKTONICZNO-URBANISTYCZNEJ </t>
  </si>
  <si>
    <t xml:space="preserve">CENTRUM EDUKACJI I WSPARCIA DZIECKA ORAZ RODZINY </t>
  </si>
  <si>
    <t>Załącznik nr 5b do Regulaminu Konkursu</t>
  </si>
  <si>
    <t>Tabela programowa</t>
  </si>
  <si>
    <t>(do wypełnienia przez Uczestnika konkursu i złożenia jako element części opisowej Pracy konkursowej</t>
  </si>
  <si>
    <t>Lp.</t>
  </si>
  <si>
    <t>POMIESZCZENIE</t>
  </si>
  <si>
    <t>POW.</t>
  </si>
  <si>
    <t>POW. PROJ.</t>
  </si>
  <si>
    <t>LICZBA POM.</t>
  </si>
  <si>
    <t xml:space="preserve">RAZEM </t>
  </si>
  <si>
    <t>UWAGI</t>
  </si>
  <si>
    <t>SZKOŁA SPECJALNA</t>
  </si>
  <si>
    <t>Sala do zespołowych zajęć rewalidacyjno – wychowawczych dla maksymalnej ilości  4 uczniów z niepełnosprawnością w stopniu głębokim z możliwym sprzężeniem ruchowym</t>
  </si>
  <si>
    <t>w sali znajdować powinien się magazynek (duza szafa) do przechowywania  przedmiotow, zajecia prowadzone są z materiałem (piłeczki, elementy do ćwiczenia sensoryki, dotyku itp., np. maka, ryż, groch, fasola), część sali wykończona w sposób umozliwiający łatwe zmywanie/utrzymanie w czystości, na części powinna być zapewniona możliwość siedzenia na ziemi (dywan, materac)</t>
  </si>
  <si>
    <t>Sala dla dzieci z autyzmem, przeznaczona dla 4 uczniów</t>
  </si>
  <si>
    <t>dla uczniów ze spectrum autyzmu dzień w grupie uczniów może być bardzo męczacy, w ramach sali powinny pojawić się miejsca do wyciszenia się</t>
  </si>
  <si>
    <t>Sala dla uczniów z niepełnosprawnością w stopniu umiarkowanym lub znacznym 
ze sprzężeniem przystosowane do uczniów na dużych wózkach inwalidzkich – maksymalna liczba dzieci w oddziale 4 osoby</t>
  </si>
  <si>
    <t xml:space="preserve"> sugerowane jest przyjęcie rozwiązania 
z mobilnymi przesuwnymi ścianami tak aby możliwe były połącznia dwóch sal w jedną</t>
  </si>
  <si>
    <t>Sale dla uczniów z niepełnosprawnością w stopniu umiarkowanym lub znacznym – maksymalna liczba uczniów w oddziale 8 osób</t>
  </si>
  <si>
    <t>Sale lekcyjne dla osób z niepełnosprawnością w stopniu lekkim – maksymalna ilość uczniów – 16 osób, w tym pracownia biologiczno – chemiczno – fizyczno - ogrodnicza 
z pomieszczeniem do przechowywania pomocy dydaktycznych</t>
  </si>
  <si>
    <t>50m2 sala + 10m2 zaplecze</t>
  </si>
  <si>
    <t>Sala dostosowana do wszystkich rodzajów niepełnosprawności (np. do prowadzenia lekcji religii)</t>
  </si>
  <si>
    <t>Sala zajęć  kreatywnych z zakresu muzyki, plastyki, ceramiki i garncarstwa, przeznaczona dla 8 uczniów</t>
  </si>
  <si>
    <t>Sala do zajęć technicznych, w tym zajęć z technicznych w drewnie, przeznaczona dla 8 uczniów,</t>
  </si>
  <si>
    <t>Świetlica/Stołówka dla dzieci z niepełnosprawnością w stopniu umiarkowanym i znacznym w tym ze sprzężeniem, dostosowana do osób na dużych wózkach inwalidzkich połączona ze stołówką, przeznaczona dla 8 uczniów</t>
  </si>
  <si>
    <t>ok. 100m2 świetlica/stołówka, zaplecze cateringowe ok. 30m2, dostęp do węzła sanitarnego</t>
  </si>
  <si>
    <t xml:space="preserve"> Biblioteka z czytelnią pełniącą równocześnie rolę świetlicy dla dzieci 
z niepełnosprawnością w stopniu lekkim, powierzchnia </t>
  </si>
  <si>
    <t>prosty wystrój umożliwiający koncentrację, miejsce do ćwiczeń, prób indywidualnych</t>
  </si>
  <si>
    <t>Sala komputerowa  dla dzieci z niepełnosprawnością w stopniu lekkim, umiarkowanym 
i znacznym (maksymalna liczba uczestników 16 osób, przystosowana dla uczniów na wózkach w przypadku uczniów z niepełnosprawnościami sprzężonymi),</t>
  </si>
  <si>
    <t xml:space="preserve">część stanowisk będzie dososowana do obsługi komputera nosem lub oczami </t>
  </si>
  <si>
    <t>Gabinety dla pedagoga, psychologa, logopedy i doradcy zawodowego</t>
  </si>
  <si>
    <t>Aula/Sala wielofunkcyjna przeznaczona na duże spotkania i apele, przedstawienia z ławeczkami lub krzesłami z ławo demontowalną lub chowaną sceną, miejsce prowadzenia zajęć sportowych z pełnym zapleczem, liczba osób korzystających z auli – 100</t>
  </si>
  <si>
    <t>325m2 sala sportowa (scena chowana lub łatwo demontowalna) + 160m2 szatnie i zaplesze do sali (prysznice zamykane), sposób prowadzenia zajęć sportowych zależy od stopnia niepelnosprawnosci w danej grupie</t>
  </si>
  <si>
    <t>Magazynek przy sali wielofunkcyjnej</t>
  </si>
  <si>
    <t>Hol/Foyer przed sala + szatnie+toalety</t>
  </si>
  <si>
    <t>Pomieszczenie do treningu umiejętności z pralką, suszarką i żelazkiem dla maksymalnie 8 osób z niepełnosprawnością w stopniu umiarkowanym i znacznym, również na wózkach inwalidzkich</t>
  </si>
  <si>
    <t>Kuchenka szkolna do zajęć dla uczniów z niepełnosprawnością w stopniu umiarkowanym i znacznym, również na wózkach inwalidzkich, zawierająca 8 stanowisk do pracy, po jednym dla każdej osoby korzystającej z pomieszczenia</t>
  </si>
  <si>
    <t>Szatnia dla wszystkich uczniów z szafkami dostosowanymi dla potrzeb uczniów niepełnosprawnych (założenie dla 100 osób)</t>
  </si>
  <si>
    <t>musi umożliwiać poruszanie się na wózkach, zakłada się możliwość równoczesnego korzystania z szatni co najmniej uczniów przybywających tym samym autobusem</t>
  </si>
  <si>
    <t>Pomieszczenie do karmienia indywidualnego, gdzie będzie możliwe spożywanie posiłków przez dzieci z porażeniem, spastycznością Sugerowane położenie w pobliżu stołówki oraz węzła higieniczno-sanitarnego</t>
  </si>
  <si>
    <t>sugerowane położenie w pobliżu stołówki oraz węzła higieniczno-sanitarnego, należy zapewnić możliwość umycia oraz dostęp do słuchawki prysznicowej</t>
  </si>
  <si>
    <t>Łazienki dla chłopców z wydzielonymi: miejscem do przebierania, kozetką i prysznicem – po jednej na każdej kondygnacji</t>
  </si>
  <si>
    <t>proponowany metraż oraz liczba toalet jest orientacyjny i powinień być dostosowany do liczby kondygnacji i przyjętych założeń projektowych, należy zapewnić wydzielone (zapewniające prywatość) miejsce do przebierania, czasem w placówce wystepuje konieczność zmiany pieluchy osobom fizycznie dorosłym</t>
  </si>
  <si>
    <t>Łazienki dla dziewcząt z wydzielonymi: miejscem do przebierania, kozetką i prysznicem po jednej na każdej kondygnacji</t>
  </si>
  <si>
    <t>Toalety dla pracowników po jednej na każdej kondygnacji</t>
  </si>
  <si>
    <t>Pokój nauczycielski wraz z aneksem kuchennym oraz miejscem do pracy dla około 70 osób (30 osób na raz)</t>
  </si>
  <si>
    <t>Pomieszczenie socjalne dla pracowników administracji i obsługi</t>
  </si>
  <si>
    <t>Gabinet dyrektora</t>
  </si>
  <si>
    <t>Gabinet wicedyrektora</t>
  </si>
  <si>
    <t>Pomieszczenia biurowe, w tym sekretariat i księgowość</t>
  </si>
  <si>
    <t>dopuszcza się inny podział</t>
  </si>
  <si>
    <t>Gabinet dla pielęgniarki, higienistki szkolnej i lekarza</t>
  </si>
  <si>
    <t>powinien być umiejscowiony na parterze</t>
  </si>
  <si>
    <t>Gabinet stomatologiczny</t>
  </si>
  <si>
    <t>Sala do Terapii Integracji Sensorycznej, przeznaczona dla 2 osób</t>
  </si>
  <si>
    <t>podczas terapii wykorzystuje się duże ilości materiałów pomocniczych</t>
  </si>
  <si>
    <t>Sala doświadczania świata, przeznaczona dla 2 osób</t>
  </si>
  <si>
    <t xml:space="preserve">sala z możliwością całkowitego zaciemnienia </t>
  </si>
  <si>
    <t>Gabinet do terapii EEG Biofeedback, przeznaczony dla jednej osoby oraz jej opiekuna</t>
  </si>
  <si>
    <t>Gabinet do terapii Tomatisa, przeznaczony dla jednej osoby oraz jej opiekuna</t>
  </si>
  <si>
    <t>Sala do hydroterapii, przeznaczona dla jednej osoby oraz jej opiekuna</t>
  </si>
  <si>
    <t>wanna standardowa lub narożna</t>
  </si>
  <si>
    <t>Izolatorium</t>
  </si>
  <si>
    <t>Sala na zajęcia z wychowania fizycznego, gimnastyki korekcyjnej i rehabilitacyjnej,                  w tym WWR</t>
  </si>
  <si>
    <t>60m2 sala + 10m2 magazynek</t>
  </si>
  <si>
    <t>PORADNIA RODZINNA</t>
  </si>
  <si>
    <t>Sekretariat, Pom. Biurowe</t>
  </si>
  <si>
    <t>Pomieszczenie socjalne z aneksem kuchennym oraz  szatnią dla pracowników</t>
  </si>
  <si>
    <t>Salka konferencyjna</t>
  </si>
  <si>
    <t>Poczekalnia dla klientów</t>
  </si>
  <si>
    <t>Gabinet pedagoga/logopedy</t>
  </si>
  <si>
    <t xml:space="preserve">16m2 gabinet + 4m2 kantorek </t>
  </si>
  <si>
    <t>Gabinet neurologopedyczny</t>
  </si>
  <si>
    <t>Gabinet pedagoga</t>
  </si>
  <si>
    <t>Gabinet psychologa</t>
  </si>
  <si>
    <t>Gabinet surdopedagoga z kabiną badania słuchu w ciszy</t>
  </si>
  <si>
    <t xml:space="preserve">Gabinet pedagoga-doradcy zawodowego </t>
  </si>
  <si>
    <t>Pokój do rehabilitacji</t>
  </si>
  <si>
    <t>Toaleta</t>
  </si>
  <si>
    <t xml:space="preserve">POMIESZCZEŃ I PRZESTRZENIE Z KTÓRYCH KORZYSTAJĄ WSPÓLNIE OBA PODMIOTY: </t>
  </si>
  <si>
    <t>Archiwum</t>
  </si>
  <si>
    <t xml:space="preserve">przestrzeń archiwum pownina być podzielona na odrebne pomieszczenie dla poradni i szkoły </t>
  </si>
  <si>
    <t>Serwerownia</t>
  </si>
  <si>
    <t>Kotłownia</t>
  </si>
  <si>
    <t>metraż orientacyjny</t>
  </si>
  <si>
    <t>Magazyny</t>
  </si>
  <si>
    <t>ilość pomieszczeń w zalezności od przyjętej koncepcji</t>
  </si>
  <si>
    <t>SUMA POWIERZCHNI POMIESZCZEŃ</t>
  </si>
  <si>
    <t>KOMUNIKACJA (20%)</t>
  </si>
  <si>
    <t>metraż orientatycjny</t>
  </si>
  <si>
    <t xml:space="preserve">POWIERZCHNIA CAŁKOWITA UŻYTKOWA OBIEKTU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</si>
</sst>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8"/>
      <color rgb="FF222222"/>
      <name val="Arial"/>
      <family val="2"/>
      <charset val="238"/>
    </font>
    <font>
      <i/>
      <sz val="8"/>
      <color rgb="FF22222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="110" zoomScaleNormal="110" workbookViewId="0">
      <pane ySplit="10" topLeftCell="A11" activePane="bottomLeft" state="frozen"/>
      <selection pane="bottomLeft" activeCell="J12" sqref="J12"/>
    </sheetView>
  </sheetViews>
  <sheetFormatPr defaultRowHeight="15"/>
  <cols>
    <col min="2" max="2" width="35.5703125" style="8" customWidth="1"/>
    <col min="3" max="3" width="8.28515625" style="1" customWidth="1"/>
    <col min="4" max="4" width="16.140625" style="1" customWidth="1"/>
    <col min="5" max="5" width="7.7109375" style="1" customWidth="1"/>
    <col min="6" max="6" width="8" style="1" customWidth="1"/>
    <col min="7" max="7" width="36.140625" style="6" customWidth="1"/>
    <col min="8" max="8" width="19.85546875" customWidth="1"/>
    <col min="10" max="10" width="10" customWidth="1"/>
  </cols>
  <sheetData>
    <row r="1" spans="1:10" ht="15.75" customHeight="1">
      <c r="B1" s="34" t="s">
        <v>0</v>
      </c>
      <c r="C1" s="34"/>
      <c r="D1" s="34"/>
      <c r="E1" s="34"/>
      <c r="F1" s="34"/>
      <c r="G1" s="34"/>
    </row>
    <row r="2" spans="1:10" ht="15.75" customHeight="1">
      <c r="B2" s="34" t="s">
        <v>1</v>
      </c>
      <c r="C2" s="34"/>
      <c r="D2" s="34"/>
      <c r="E2" s="34"/>
      <c r="F2" s="34"/>
      <c r="G2" s="34"/>
    </row>
    <row r="4" spans="1:10">
      <c r="B4" s="32"/>
      <c r="G4" s="31" t="s">
        <v>2</v>
      </c>
    </row>
    <row r="5" spans="1:10">
      <c r="G5" s="31"/>
    </row>
    <row r="6" spans="1:10" ht="21" customHeight="1">
      <c r="B6" s="41" t="s">
        <v>3</v>
      </c>
      <c r="C6" s="41"/>
      <c r="D6" s="41"/>
      <c r="E6" s="41"/>
      <c r="F6" s="41"/>
      <c r="G6" s="41"/>
    </row>
    <row r="7" spans="1:10" ht="18" customHeight="1">
      <c r="B7" s="40" t="s">
        <v>4</v>
      </c>
      <c r="C7" s="40"/>
      <c r="D7" s="40"/>
      <c r="E7" s="40"/>
      <c r="F7" s="40"/>
      <c r="G7" s="40"/>
    </row>
    <row r="8" spans="1:10" ht="12" customHeight="1">
      <c r="B8" s="33"/>
      <c r="C8" s="33"/>
      <c r="D8" s="33"/>
      <c r="E8" s="33"/>
      <c r="F8" s="33"/>
      <c r="G8" s="33"/>
    </row>
    <row r="9" spans="1:10" ht="15.75" thickBot="1"/>
    <row r="10" spans="1:10" ht="30.75" thickBot="1">
      <c r="A10" s="20" t="s">
        <v>5</v>
      </c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</row>
    <row r="11" spans="1:10" ht="15.75" thickBot="1">
      <c r="B11" s="35" t="s">
        <v>12</v>
      </c>
      <c r="C11" s="36"/>
      <c r="D11" s="36"/>
      <c r="E11" s="36"/>
      <c r="F11" s="36"/>
      <c r="G11" s="37"/>
      <c r="H11" s="1"/>
      <c r="I11" s="1"/>
      <c r="J11" s="2"/>
    </row>
    <row r="12" spans="1:10" ht="180">
      <c r="A12">
        <v>1</v>
      </c>
      <c r="B12" s="13" t="s">
        <v>13</v>
      </c>
      <c r="C12" s="14">
        <v>30</v>
      </c>
      <c r="D12" s="26"/>
      <c r="E12" s="14">
        <v>2</v>
      </c>
      <c r="F12" s="27">
        <f>D12*E12</f>
        <v>0</v>
      </c>
      <c r="G12" s="13" t="s">
        <v>14</v>
      </c>
    </row>
    <row r="13" spans="1:10" ht="75">
      <c r="A13">
        <v>2</v>
      </c>
      <c r="B13" s="13" t="s">
        <v>15</v>
      </c>
      <c r="C13" s="14">
        <v>30</v>
      </c>
      <c r="D13" s="26"/>
      <c r="E13" s="14">
        <v>1</v>
      </c>
      <c r="F13" s="27">
        <f t="shared" ref="F13:F47" si="0">D13*E13</f>
        <v>0</v>
      </c>
      <c r="G13" s="13" t="s">
        <v>16</v>
      </c>
    </row>
    <row r="14" spans="1:10" ht="105">
      <c r="A14">
        <v>3</v>
      </c>
      <c r="B14" s="13" t="s">
        <v>17</v>
      </c>
      <c r="C14" s="14">
        <v>25</v>
      </c>
      <c r="D14" s="26"/>
      <c r="E14" s="14">
        <v>8</v>
      </c>
      <c r="F14" s="27">
        <f t="shared" si="0"/>
        <v>0</v>
      </c>
      <c r="G14" s="13" t="s">
        <v>18</v>
      </c>
    </row>
    <row r="15" spans="1:10" ht="75">
      <c r="A15">
        <v>4</v>
      </c>
      <c r="B15" s="13" t="s">
        <v>19</v>
      </c>
      <c r="C15" s="14">
        <v>40</v>
      </c>
      <c r="D15" s="26"/>
      <c r="E15" s="14">
        <v>4</v>
      </c>
      <c r="F15" s="27">
        <f t="shared" si="0"/>
        <v>0</v>
      </c>
      <c r="G15" s="13" t="s">
        <v>18</v>
      </c>
    </row>
    <row r="16" spans="1:10" ht="120">
      <c r="A16">
        <v>5</v>
      </c>
      <c r="B16" s="13" t="s">
        <v>20</v>
      </c>
      <c r="C16" s="14">
        <f>50+10</f>
        <v>60</v>
      </c>
      <c r="D16" s="26"/>
      <c r="E16" s="14">
        <v>4</v>
      </c>
      <c r="F16" s="27">
        <f t="shared" si="0"/>
        <v>0</v>
      </c>
      <c r="G16" s="13" t="s">
        <v>21</v>
      </c>
    </row>
    <row r="17" spans="1:7" ht="45">
      <c r="A17">
        <v>6</v>
      </c>
      <c r="B17" s="13" t="s">
        <v>22</v>
      </c>
      <c r="C17" s="14">
        <f>50+10</f>
        <v>60</v>
      </c>
      <c r="D17" s="26"/>
      <c r="E17" s="14">
        <v>1</v>
      </c>
      <c r="F17" s="27">
        <f t="shared" si="0"/>
        <v>0</v>
      </c>
      <c r="G17" s="13"/>
    </row>
    <row r="18" spans="1:7" ht="60">
      <c r="A18">
        <v>7</v>
      </c>
      <c r="B18" s="13" t="s">
        <v>23</v>
      </c>
      <c r="C18" s="14">
        <f>50+10</f>
        <v>60</v>
      </c>
      <c r="D18" s="26"/>
      <c r="E18" s="14">
        <v>1</v>
      </c>
      <c r="F18" s="27">
        <f t="shared" si="0"/>
        <v>0</v>
      </c>
      <c r="G18" s="13" t="s">
        <v>21</v>
      </c>
    </row>
    <row r="19" spans="1:7" ht="45">
      <c r="A19">
        <v>8</v>
      </c>
      <c r="B19" s="13" t="s">
        <v>24</v>
      </c>
      <c r="C19" s="14">
        <f>50+10</f>
        <v>60</v>
      </c>
      <c r="D19" s="26"/>
      <c r="E19" s="14">
        <v>1</v>
      </c>
      <c r="F19" s="27">
        <f t="shared" si="0"/>
        <v>0</v>
      </c>
      <c r="G19" s="13" t="s">
        <v>21</v>
      </c>
    </row>
    <row r="20" spans="1:7" ht="105">
      <c r="A20">
        <v>9</v>
      </c>
      <c r="B20" s="13" t="s">
        <v>25</v>
      </c>
      <c r="C20" s="14">
        <f>100+30</f>
        <v>130</v>
      </c>
      <c r="D20" s="26"/>
      <c r="E20" s="14">
        <v>1</v>
      </c>
      <c r="F20" s="27">
        <f t="shared" si="0"/>
        <v>0</v>
      </c>
      <c r="G20" s="13" t="s">
        <v>26</v>
      </c>
    </row>
    <row r="21" spans="1:7" ht="60">
      <c r="A21">
        <v>10</v>
      </c>
      <c r="B21" s="13" t="s">
        <v>27</v>
      </c>
      <c r="C21" s="14">
        <v>30</v>
      </c>
      <c r="D21" s="26"/>
      <c r="E21" s="14">
        <v>1</v>
      </c>
      <c r="F21" s="27">
        <f t="shared" si="0"/>
        <v>0</v>
      </c>
      <c r="G21" s="13" t="s">
        <v>28</v>
      </c>
    </row>
    <row r="22" spans="1:7" ht="120">
      <c r="A22">
        <v>11</v>
      </c>
      <c r="B22" s="13" t="s">
        <v>29</v>
      </c>
      <c r="C22" s="14">
        <v>55</v>
      </c>
      <c r="D22" s="26"/>
      <c r="E22" s="14">
        <v>1</v>
      </c>
      <c r="F22" s="27">
        <f t="shared" si="0"/>
        <v>0</v>
      </c>
      <c r="G22" s="13" t="s">
        <v>30</v>
      </c>
    </row>
    <row r="23" spans="1:7" ht="30">
      <c r="A23">
        <v>12</v>
      </c>
      <c r="B23" s="13" t="s">
        <v>31</v>
      </c>
      <c r="C23" s="14">
        <v>20</v>
      </c>
      <c r="D23" s="26"/>
      <c r="E23" s="14">
        <v>2</v>
      </c>
      <c r="F23" s="27">
        <f t="shared" si="0"/>
        <v>0</v>
      </c>
      <c r="G23" s="13"/>
    </row>
    <row r="24" spans="1:7" ht="120">
      <c r="A24">
        <v>13</v>
      </c>
      <c r="B24" s="13" t="s">
        <v>32</v>
      </c>
      <c r="C24" s="14">
        <f>325+160</f>
        <v>485</v>
      </c>
      <c r="D24" s="26"/>
      <c r="E24" s="14">
        <v>1</v>
      </c>
      <c r="F24" s="27">
        <f t="shared" si="0"/>
        <v>0</v>
      </c>
      <c r="G24" s="13" t="s">
        <v>33</v>
      </c>
    </row>
    <row r="25" spans="1:7" s="5" customFormat="1">
      <c r="A25">
        <v>14</v>
      </c>
      <c r="B25" s="13" t="s">
        <v>34</v>
      </c>
      <c r="C25" s="14">
        <v>20</v>
      </c>
      <c r="D25" s="26"/>
      <c r="E25" s="14">
        <v>1</v>
      </c>
      <c r="F25" s="27">
        <f t="shared" si="0"/>
        <v>0</v>
      </c>
      <c r="G25" s="13"/>
    </row>
    <row r="26" spans="1:7" s="5" customFormat="1">
      <c r="A26">
        <v>15</v>
      </c>
      <c r="B26" s="13" t="s">
        <v>35</v>
      </c>
      <c r="C26" s="14">
        <v>160</v>
      </c>
      <c r="D26" s="26"/>
      <c r="E26" s="14">
        <v>1</v>
      </c>
      <c r="F26" s="27">
        <f t="shared" si="0"/>
        <v>0</v>
      </c>
      <c r="G26" s="13"/>
    </row>
    <row r="27" spans="1:7" ht="90">
      <c r="A27">
        <v>16</v>
      </c>
      <c r="B27" s="13" t="s">
        <v>36</v>
      </c>
      <c r="C27" s="14">
        <v>50</v>
      </c>
      <c r="D27" s="26"/>
      <c r="E27" s="14">
        <v>1</v>
      </c>
      <c r="F27" s="27">
        <f t="shared" si="0"/>
        <v>0</v>
      </c>
      <c r="G27" s="13"/>
    </row>
    <row r="28" spans="1:7" ht="105">
      <c r="A28">
        <v>17</v>
      </c>
      <c r="B28" s="13" t="s">
        <v>37</v>
      </c>
      <c r="C28" s="14">
        <v>50</v>
      </c>
      <c r="D28" s="26"/>
      <c r="E28" s="14">
        <v>1</v>
      </c>
      <c r="F28" s="27">
        <f t="shared" si="0"/>
        <v>0</v>
      </c>
      <c r="G28" s="13"/>
    </row>
    <row r="29" spans="1:7" ht="75">
      <c r="A29">
        <v>18</v>
      </c>
      <c r="B29" s="13" t="s">
        <v>38</v>
      </c>
      <c r="C29" s="14">
        <v>200</v>
      </c>
      <c r="D29" s="26"/>
      <c r="E29" s="14">
        <v>1</v>
      </c>
      <c r="F29" s="27">
        <f t="shared" si="0"/>
        <v>0</v>
      </c>
      <c r="G29" s="13" t="s">
        <v>39</v>
      </c>
    </row>
    <row r="30" spans="1:7" ht="105">
      <c r="A30">
        <v>19</v>
      </c>
      <c r="B30" s="13" t="s">
        <v>40</v>
      </c>
      <c r="C30" s="14">
        <v>20</v>
      </c>
      <c r="D30" s="26"/>
      <c r="E30" s="14">
        <v>1</v>
      </c>
      <c r="F30" s="27">
        <f t="shared" si="0"/>
        <v>0</v>
      </c>
      <c r="G30" s="13" t="s">
        <v>41</v>
      </c>
    </row>
    <row r="31" spans="1:7" ht="135">
      <c r="A31">
        <v>20</v>
      </c>
      <c r="B31" s="13" t="s">
        <v>42</v>
      </c>
      <c r="C31" s="14">
        <v>30</v>
      </c>
      <c r="D31" s="26"/>
      <c r="E31" s="14">
        <v>3</v>
      </c>
      <c r="F31" s="27">
        <f t="shared" si="0"/>
        <v>0</v>
      </c>
      <c r="G31" s="13" t="s">
        <v>43</v>
      </c>
    </row>
    <row r="32" spans="1:7" ht="135">
      <c r="A32">
        <v>21</v>
      </c>
      <c r="B32" s="13" t="s">
        <v>44</v>
      </c>
      <c r="C32" s="14">
        <v>30</v>
      </c>
      <c r="D32" s="26"/>
      <c r="E32" s="14">
        <v>3</v>
      </c>
      <c r="F32" s="27">
        <f t="shared" si="0"/>
        <v>0</v>
      </c>
      <c r="G32" s="13" t="s">
        <v>43</v>
      </c>
    </row>
    <row r="33" spans="1:7" ht="30">
      <c r="A33">
        <v>22</v>
      </c>
      <c r="B33" s="13" t="s">
        <v>45</v>
      </c>
      <c r="C33" s="14">
        <v>10</v>
      </c>
      <c r="D33" s="26"/>
      <c r="E33" s="14">
        <v>3</v>
      </c>
      <c r="F33" s="27">
        <f t="shared" si="0"/>
        <v>0</v>
      </c>
      <c r="G33" s="13"/>
    </row>
    <row r="34" spans="1:7" ht="45">
      <c r="A34">
        <v>23</v>
      </c>
      <c r="B34" s="13" t="s">
        <v>46</v>
      </c>
      <c r="C34" s="14">
        <v>80</v>
      </c>
      <c r="D34" s="26"/>
      <c r="E34" s="14">
        <v>1</v>
      </c>
      <c r="F34" s="27">
        <f t="shared" si="0"/>
        <v>0</v>
      </c>
      <c r="G34" s="13"/>
    </row>
    <row r="35" spans="1:7" ht="30">
      <c r="A35">
        <v>24</v>
      </c>
      <c r="B35" s="13" t="s">
        <v>47</v>
      </c>
      <c r="C35" s="14">
        <v>20</v>
      </c>
      <c r="D35" s="26"/>
      <c r="E35" s="14">
        <v>1</v>
      </c>
      <c r="F35" s="27">
        <f t="shared" si="0"/>
        <v>0</v>
      </c>
      <c r="G35" s="13"/>
    </row>
    <row r="36" spans="1:7">
      <c r="A36">
        <v>25</v>
      </c>
      <c r="B36" s="13" t="s">
        <v>48</v>
      </c>
      <c r="C36" s="14">
        <v>25</v>
      </c>
      <c r="D36" s="26"/>
      <c r="E36" s="14">
        <v>1</v>
      </c>
      <c r="F36" s="27">
        <f t="shared" si="0"/>
        <v>0</v>
      </c>
      <c r="G36" s="13"/>
    </row>
    <row r="37" spans="1:7">
      <c r="A37">
        <v>26</v>
      </c>
      <c r="B37" s="13" t="s">
        <v>49</v>
      </c>
      <c r="C37" s="14">
        <v>16</v>
      </c>
      <c r="D37" s="26"/>
      <c r="E37" s="14">
        <v>1</v>
      </c>
      <c r="F37" s="27">
        <f t="shared" si="0"/>
        <v>0</v>
      </c>
      <c r="G37" s="13"/>
    </row>
    <row r="38" spans="1:7" ht="30">
      <c r="A38">
        <v>27</v>
      </c>
      <c r="B38" s="13" t="s">
        <v>50</v>
      </c>
      <c r="C38" s="14">
        <v>19</v>
      </c>
      <c r="D38" s="26"/>
      <c r="E38" s="14">
        <v>4</v>
      </c>
      <c r="F38" s="27">
        <f t="shared" si="0"/>
        <v>0</v>
      </c>
      <c r="G38" s="13" t="s">
        <v>51</v>
      </c>
    </row>
    <row r="39" spans="1:7" ht="30">
      <c r="A39">
        <v>28</v>
      </c>
      <c r="B39" s="13" t="s">
        <v>52</v>
      </c>
      <c r="C39" s="14">
        <v>20</v>
      </c>
      <c r="D39" s="26"/>
      <c r="E39" s="14">
        <v>2</v>
      </c>
      <c r="F39" s="27">
        <f t="shared" si="0"/>
        <v>0</v>
      </c>
      <c r="G39" s="13" t="s">
        <v>53</v>
      </c>
    </row>
    <row r="40" spans="1:7">
      <c r="A40">
        <v>29</v>
      </c>
      <c r="B40" s="13" t="s">
        <v>54</v>
      </c>
      <c r="C40" s="14">
        <v>20</v>
      </c>
      <c r="D40" s="26"/>
      <c r="E40" s="14">
        <v>1</v>
      </c>
      <c r="F40" s="27">
        <f t="shared" si="0"/>
        <v>0</v>
      </c>
      <c r="G40" s="13"/>
    </row>
    <row r="41" spans="1:7" ht="30">
      <c r="A41">
        <v>30</v>
      </c>
      <c r="B41" s="13" t="s">
        <v>55</v>
      </c>
      <c r="C41" s="14">
        <v>50</v>
      </c>
      <c r="D41" s="26"/>
      <c r="E41" s="14">
        <v>1</v>
      </c>
      <c r="F41" s="27">
        <f t="shared" si="0"/>
        <v>0</v>
      </c>
      <c r="G41" s="13" t="s">
        <v>56</v>
      </c>
    </row>
    <row r="42" spans="1:7" ht="30">
      <c r="A42">
        <v>31</v>
      </c>
      <c r="B42" s="13" t="s">
        <v>57</v>
      </c>
      <c r="C42" s="14">
        <v>25</v>
      </c>
      <c r="D42" s="26"/>
      <c r="E42" s="14">
        <v>1</v>
      </c>
      <c r="F42" s="27">
        <f t="shared" si="0"/>
        <v>0</v>
      </c>
      <c r="G42" s="13" t="s">
        <v>58</v>
      </c>
    </row>
    <row r="43" spans="1:7" ht="45">
      <c r="A43">
        <v>32</v>
      </c>
      <c r="B43" s="13" t="s">
        <v>59</v>
      </c>
      <c r="C43" s="14">
        <v>16</v>
      </c>
      <c r="D43" s="26"/>
      <c r="E43" s="14">
        <v>1</v>
      </c>
      <c r="F43" s="27">
        <f t="shared" si="0"/>
        <v>0</v>
      </c>
      <c r="G43" s="13"/>
    </row>
    <row r="44" spans="1:7" ht="45">
      <c r="A44">
        <v>33</v>
      </c>
      <c r="B44" s="13" t="s">
        <v>60</v>
      </c>
      <c r="C44" s="14">
        <v>16</v>
      </c>
      <c r="D44" s="26"/>
      <c r="E44" s="14">
        <v>1</v>
      </c>
      <c r="F44" s="27">
        <f t="shared" si="0"/>
        <v>0</v>
      </c>
      <c r="G44" s="13"/>
    </row>
    <row r="45" spans="1:7" ht="30">
      <c r="A45">
        <v>34</v>
      </c>
      <c r="B45" s="13" t="s">
        <v>61</v>
      </c>
      <c r="C45" s="14">
        <v>16</v>
      </c>
      <c r="D45" s="26"/>
      <c r="E45" s="14">
        <v>1</v>
      </c>
      <c r="F45" s="27">
        <f t="shared" si="0"/>
        <v>0</v>
      </c>
      <c r="G45" s="13" t="s">
        <v>62</v>
      </c>
    </row>
    <row r="46" spans="1:7" s="5" customFormat="1">
      <c r="A46">
        <v>35</v>
      </c>
      <c r="B46" s="13" t="s">
        <v>63</v>
      </c>
      <c r="C46" s="14">
        <v>16</v>
      </c>
      <c r="D46" s="26"/>
      <c r="E46" s="14">
        <v>1</v>
      </c>
      <c r="F46" s="27">
        <f t="shared" si="0"/>
        <v>0</v>
      </c>
      <c r="G46" s="13"/>
    </row>
    <row r="47" spans="1:7" ht="45">
      <c r="A47">
        <v>36</v>
      </c>
      <c r="B47" s="13" t="s">
        <v>64</v>
      </c>
      <c r="C47" s="14">
        <f>60+10</f>
        <v>70</v>
      </c>
      <c r="D47" s="26"/>
      <c r="E47" s="14">
        <v>1</v>
      </c>
      <c r="F47" s="27">
        <f t="shared" si="0"/>
        <v>0</v>
      </c>
      <c r="G47" s="13" t="s">
        <v>65</v>
      </c>
    </row>
    <row r="48" spans="1:7">
      <c r="B48" s="38" t="s">
        <v>66</v>
      </c>
      <c r="C48" s="38"/>
      <c r="D48" s="38"/>
      <c r="E48" s="38"/>
      <c r="F48" s="38"/>
      <c r="G48" s="38"/>
    </row>
    <row r="49" spans="1:7">
      <c r="A49">
        <v>37</v>
      </c>
      <c r="B49" s="13" t="s">
        <v>67</v>
      </c>
      <c r="C49" s="14">
        <v>16</v>
      </c>
      <c r="D49" s="26"/>
      <c r="E49" s="14">
        <v>2</v>
      </c>
      <c r="F49" s="27">
        <f>D49*E49</f>
        <v>0</v>
      </c>
      <c r="G49" s="13"/>
    </row>
    <row r="50" spans="1:7">
      <c r="A50">
        <v>38</v>
      </c>
      <c r="B50" s="13" t="s">
        <v>48</v>
      </c>
      <c r="C50" s="14">
        <v>25</v>
      </c>
      <c r="D50" s="26"/>
      <c r="E50" s="14">
        <v>1</v>
      </c>
      <c r="F50" s="27">
        <f>D50*E50</f>
        <v>0</v>
      </c>
      <c r="G50" s="13"/>
    </row>
    <row r="51" spans="1:7" ht="45">
      <c r="A51">
        <v>39</v>
      </c>
      <c r="B51" s="13" t="s">
        <v>68</v>
      </c>
      <c r="C51" s="14">
        <v>25</v>
      </c>
      <c r="D51" s="26"/>
      <c r="E51" s="14">
        <v>1</v>
      </c>
      <c r="F51" s="27">
        <f t="shared" ref="F51:F60" si="1">D51*E51</f>
        <v>0</v>
      </c>
      <c r="G51" s="13"/>
    </row>
    <row r="52" spans="1:7">
      <c r="A52">
        <v>40</v>
      </c>
      <c r="B52" s="13" t="s">
        <v>69</v>
      </c>
      <c r="C52" s="14">
        <v>50</v>
      </c>
      <c r="D52" s="26"/>
      <c r="E52" s="14">
        <v>1</v>
      </c>
      <c r="F52" s="27">
        <f t="shared" si="1"/>
        <v>0</v>
      </c>
      <c r="G52" s="13"/>
    </row>
    <row r="53" spans="1:7">
      <c r="A53">
        <v>41</v>
      </c>
      <c r="B53" s="13" t="s">
        <v>70</v>
      </c>
      <c r="C53" s="14">
        <v>25</v>
      </c>
      <c r="D53" s="26"/>
      <c r="E53" s="14">
        <v>1</v>
      </c>
      <c r="F53" s="27">
        <f t="shared" si="1"/>
        <v>0</v>
      </c>
      <c r="G53" s="13"/>
    </row>
    <row r="54" spans="1:7">
      <c r="A54">
        <v>42</v>
      </c>
      <c r="B54" s="13" t="s">
        <v>71</v>
      </c>
      <c r="C54" s="14">
        <v>20</v>
      </c>
      <c r="D54" s="26"/>
      <c r="E54" s="14">
        <v>1</v>
      </c>
      <c r="F54" s="27">
        <f t="shared" si="1"/>
        <v>0</v>
      </c>
      <c r="G54" s="13" t="s">
        <v>72</v>
      </c>
    </row>
    <row r="55" spans="1:7">
      <c r="A55">
        <v>43</v>
      </c>
      <c r="B55" s="13" t="s">
        <v>73</v>
      </c>
      <c r="C55" s="14">
        <v>20</v>
      </c>
      <c r="D55" s="26"/>
      <c r="E55" s="14">
        <v>1</v>
      </c>
      <c r="F55" s="27">
        <f t="shared" si="1"/>
        <v>0</v>
      </c>
      <c r="G55" s="13"/>
    </row>
    <row r="56" spans="1:7">
      <c r="A56">
        <v>44</v>
      </c>
      <c r="B56" s="13" t="s">
        <v>74</v>
      </c>
      <c r="C56" s="14">
        <f>16+4</f>
        <v>20</v>
      </c>
      <c r="D56" s="26"/>
      <c r="E56" s="14">
        <v>1</v>
      </c>
      <c r="F56" s="27">
        <f t="shared" si="1"/>
        <v>0</v>
      </c>
      <c r="G56" s="13" t="s">
        <v>72</v>
      </c>
    </row>
    <row r="57" spans="1:7">
      <c r="A57">
        <v>45</v>
      </c>
      <c r="B57" s="13" t="s">
        <v>75</v>
      </c>
      <c r="C57" s="14">
        <f t="shared" ref="C57:C61" si="2">16+4</f>
        <v>20</v>
      </c>
      <c r="D57" s="26"/>
      <c r="E57" s="14">
        <v>1</v>
      </c>
      <c r="F57" s="27">
        <f t="shared" si="1"/>
        <v>0</v>
      </c>
      <c r="G57" s="13"/>
    </row>
    <row r="58" spans="1:7">
      <c r="A58">
        <v>46</v>
      </c>
      <c r="B58" s="13" t="s">
        <v>75</v>
      </c>
      <c r="C58" s="14">
        <f t="shared" si="2"/>
        <v>20</v>
      </c>
      <c r="D58" s="26"/>
      <c r="E58" s="14">
        <v>1</v>
      </c>
      <c r="F58" s="27">
        <f t="shared" si="1"/>
        <v>0</v>
      </c>
      <c r="G58" s="13"/>
    </row>
    <row r="59" spans="1:7" ht="30">
      <c r="A59">
        <v>47</v>
      </c>
      <c r="B59" s="13" t="s">
        <v>76</v>
      </c>
      <c r="C59" s="14">
        <v>20</v>
      </c>
      <c r="D59" s="26"/>
      <c r="E59" s="14">
        <v>1</v>
      </c>
      <c r="F59" s="27">
        <f t="shared" si="1"/>
        <v>0</v>
      </c>
      <c r="G59" s="13"/>
    </row>
    <row r="60" spans="1:7">
      <c r="A60">
        <v>48</v>
      </c>
      <c r="B60" s="13" t="s">
        <v>75</v>
      </c>
      <c r="C60" s="14">
        <f t="shared" si="2"/>
        <v>20</v>
      </c>
      <c r="D60" s="26"/>
      <c r="E60" s="14">
        <v>1</v>
      </c>
      <c r="F60" s="27">
        <f t="shared" si="1"/>
        <v>0</v>
      </c>
      <c r="G60" s="13"/>
    </row>
    <row r="61" spans="1:7" ht="30">
      <c r="A61">
        <v>49</v>
      </c>
      <c r="B61" s="13" t="s">
        <v>77</v>
      </c>
      <c r="C61" s="14">
        <f t="shared" si="2"/>
        <v>20</v>
      </c>
      <c r="D61" s="26"/>
      <c r="E61" s="14">
        <v>1</v>
      </c>
      <c r="F61" s="27">
        <f>D61*E61</f>
        <v>0</v>
      </c>
      <c r="G61" s="13"/>
    </row>
    <row r="62" spans="1:7">
      <c r="A62">
        <v>50</v>
      </c>
      <c r="B62" s="13" t="s">
        <v>78</v>
      </c>
      <c r="C62" s="14">
        <v>20</v>
      </c>
      <c r="D62" s="26"/>
      <c r="E62" s="14">
        <v>1</v>
      </c>
      <c r="F62" s="27">
        <f>D62*E62</f>
        <v>0</v>
      </c>
      <c r="G62" s="13"/>
    </row>
    <row r="63" spans="1:7" ht="135">
      <c r="A63">
        <v>51</v>
      </c>
      <c r="B63" s="13" t="s">
        <v>79</v>
      </c>
      <c r="C63" s="14">
        <v>15</v>
      </c>
      <c r="D63" s="26"/>
      <c r="E63" s="14">
        <v>2</v>
      </c>
      <c r="F63" s="27">
        <f t="shared" ref="F63" si="3">D63*E63</f>
        <v>0</v>
      </c>
      <c r="G63" s="13" t="s">
        <v>43</v>
      </c>
    </row>
    <row r="64" spans="1:7" ht="45" customHeight="1">
      <c r="B64" s="39" t="s">
        <v>80</v>
      </c>
      <c r="C64" s="39"/>
      <c r="D64" s="39"/>
      <c r="E64" s="39"/>
      <c r="F64" s="39"/>
      <c r="G64" s="39"/>
    </row>
    <row r="65" spans="1:7" ht="45">
      <c r="A65">
        <v>52</v>
      </c>
      <c r="B65" s="3" t="s">
        <v>81</v>
      </c>
      <c r="C65" s="4">
        <v>90</v>
      </c>
      <c r="D65" s="25"/>
      <c r="E65" s="4">
        <v>1</v>
      </c>
      <c r="F65" s="28">
        <f>D65*E65</f>
        <v>0</v>
      </c>
      <c r="G65" s="3" t="s">
        <v>82</v>
      </c>
    </row>
    <row r="66" spans="1:7">
      <c r="A66">
        <v>53</v>
      </c>
      <c r="B66" s="3" t="s">
        <v>83</v>
      </c>
      <c r="C66" s="4">
        <v>15</v>
      </c>
      <c r="D66" s="25"/>
      <c r="E66" s="4">
        <v>1</v>
      </c>
      <c r="F66" s="28">
        <f t="shared" ref="F66:F68" si="4">D66*E66</f>
        <v>0</v>
      </c>
      <c r="G66" s="3"/>
    </row>
    <row r="67" spans="1:7" s="5" customFormat="1">
      <c r="A67">
        <v>54</v>
      </c>
      <c r="B67" s="12" t="s">
        <v>84</v>
      </c>
      <c r="C67" s="7">
        <v>25</v>
      </c>
      <c r="D67" s="25"/>
      <c r="E67" s="7">
        <v>1</v>
      </c>
      <c r="F67" s="28">
        <f t="shared" si="4"/>
        <v>0</v>
      </c>
      <c r="G67" s="12" t="s">
        <v>85</v>
      </c>
    </row>
    <row r="68" spans="1:7" ht="30">
      <c r="A68">
        <v>55</v>
      </c>
      <c r="B68" s="3" t="s">
        <v>86</v>
      </c>
      <c r="C68" s="4">
        <v>150</v>
      </c>
      <c r="D68" s="25"/>
      <c r="E68" s="4">
        <v>1</v>
      </c>
      <c r="F68" s="28">
        <f t="shared" si="4"/>
        <v>0</v>
      </c>
      <c r="G68" s="3" t="s">
        <v>87</v>
      </c>
    </row>
    <row r="69" spans="1:7">
      <c r="B69" s="6"/>
      <c r="C69" s="10"/>
      <c r="D69" s="10"/>
      <c r="E69" s="10"/>
      <c r="F69" s="10"/>
    </row>
    <row r="70" spans="1:7">
      <c r="B70" s="9" t="s">
        <v>88</v>
      </c>
      <c r="C70" s="4"/>
      <c r="D70" s="4"/>
      <c r="E70" s="4"/>
      <c r="F70" s="28">
        <f>SUM(F12:F68)</f>
        <v>0</v>
      </c>
      <c r="G70" s="3"/>
    </row>
    <row r="71" spans="1:7" ht="15.75" thickBot="1">
      <c r="B71" s="17" t="s">
        <v>89</v>
      </c>
      <c r="C71" s="18">
        <v>690.6</v>
      </c>
      <c r="D71" s="24"/>
      <c r="E71" s="18"/>
      <c r="F71" s="29">
        <f>D71</f>
        <v>0</v>
      </c>
      <c r="G71" s="15" t="s">
        <v>90</v>
      </c>
    </row>
    <row r="72" spans="1:7" ht="30.75" thickBot="1">
      <c r="B72" s="19" t="s">
        <v>91</v>
      </c>
      <c r="C72" s="16"/>
      <c r="D72" s="16"/>
      <c r="E72" s="16"/>
      <c r="F72" s="30">
        <f>SUM(F70:F71)</f>
        <v>0</v>
      </c>
      <c r="G72" s="11"/>
    </row>
    <row r="73" spans="1:7">
      <c r="B73" s="6"/>
      <c r="C73" s="10"/>
      <c r="D73" s="10"/>
      <c r="E73" s="10"/>
      <c r="F73" s="10"/>
    </row>
    <row r="75" spans="1:7">
      <c r="B75" s="6"/>
      <c r="C75" s="10"/>
      <c r="D75" s="10"/>
      <c r="E75" s="10"/>
      <c r="F75" s="10"/>
      <c r="G75" s="11"/>
    </row>
    <row r="78" spans="1:7">
      <c r="B78" s="1"/>
    </row>
  </sheetData>
  <mergeCells count="7">
    <mergeCell ref="B1:G1"/>
    <mergeCell ref="B2:G2"/>
    <mergeCell ref="B11:G11"/>
    <mergeCell ref="B48:G48"/>
    <mergeCell ref="B64:G64"/>
    <mergeCell ref="B7:G7"/>
    <mergeCell ref="B6:G6"/>
  </mergeCells>
  <phoneticPr fontId="1" type="noConversion"/>
  <pageMargins left="0.25" right="0.25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Dominika Chrząstek</cp:lastModifiedBy>
  <cp:revision/>
  <dcterms:created xsi:type="dcterms:W3CDTF">2020-09-25T15:08:08Z</dcterms:created>
  <dcterms:modified xsi:type="dcterms:W3CDTF">2021-03-24T17:50:30Z</dcterms:modified>
  <cp:category/>
  <cp:contentStatus/>
</cp:coreProperties>
</file>