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<sst xmlns="http://schemas.openxmlformats.org/spreadsheetml/2006/main" count="162" uniqueCount="116">
  <si>
    <t>m</t>
  </si>
  <si>
    <t>Opis</t>
  </si>
  <si>
    <t>Numer</t>
  </si>
  <si>
    <t>m3</t>
  </si>
  <si>
    <t>Jedn.</t>
  </si>
  <si>
    <t>Podstawa</t>
  </si>
  <si>
    <t>Ilość</t>
  </si>
  <si>
    <t>m2</t>
  </si>
  <si>
    <t>7 d.3.1</t>
  </si>
  <si>
    <t>9 d.3.1</t>
  </si>
  <si>
    <t>8 d.3.1</t>
  </si>
  <si>
    <t>KNR 2-01-0217-06</t>
  </si>
  <si>
    <t>3.1.</t>
  </si>
  <si>
    <t>Przepusty pod zjazdami</t>
  </si>
  <si>
    <t>ODWODNIENIE</t>
  </si>
  <si>
    <t>10 d.3.1</t>
  </si>
  <si>
    <t>11 d.3.1</t>
  </si>
  <si>
    <t>12 d.3.1</t>
  </si>
  <si>
    <t>3.2.</t>
  </si>
  <si>
    <t>Przepusty drogowe FI1000mm</t>
  </si>
  <si>
    <t>Podłoża i obsypki z kruszyw naturalnych dowiezionych - piasek</t>
  </si>
  <si>
    <t>Kanały z rur PVC łączonych na wcisk o śr. zewn. 630 mm
- RURA HDPE ŚREDNICA WEWN. 500MM</t>
  </si>
  <si>
    <t>Zasypywanie wykopów spycharkami z przemieszczeniem gruntu na odległość do 10 m
w gruncie kat. I-III</t>
  </si>
  <si>
    <t>Podłoże betonowe pod kamień łamany - umocnienie wlotu m3</t>
  </si>
  <si>
    <t>Wykonanie bruku z kamienia naturalnego, średniego na skarpach o wysokości do 4 m
o powierzchniach sferycznych . Grubość bruku 30 cm</t>
  </si>
  <si>
    <t>Spoinowanie bruku kamiennego o grubości 30 cm</t>
  </si>
  <si>
    <t>KNNR 11-0501-05</t>
  </si>
  <si>
    <t>KNR-W 2-18-0408-08</t>
  </si>
  <si>
    <t>KNR 2-01-0230-01</t>
  </si>
  <si>
    <t>KNR 2-11-0210-01</t>
  </si>
  <si>
    <t>KNR 2-11-0406-04</t>
  </si>
  <si>
    <t>KNR 2-11-0412-04</t>
  </si>
  <si>
    <t>13 d.3.2</t>
  </si>
  <si>
    <t>14 d.3.2</t>
  </si>
  <si>
    <t>15 d.3.2</t>
  </si>
  <si>
    <t>16 d.3.2</t>
  </si>
  <si>
    <t>17 d.3.2</t>
  </si>
  <si>
    <t>18 d.3.2</t>
  </si>
  <si>
    <t>19 d.3.2</t>
  </si>
  <si>
    <t>20 d.3.2</t>
  </si>
  <si>
    <t>21 d.3.2</t>
  </si>
  <si>
    <t>22 d.3.2</t>
  </si>
  <si>
    <t>JEZDNIA, SKŁADNICE PRZYZRĘBOWE, POBOCZA</t>
  </si>
  <si>
    <t>KNR 2-31-0605-01</t>
  </si>
  <si>
    <t>KNR-W 2-18-0408-08/07
analogia</t>
  </si>
  <si>
    <t>KNR 2-11 0413-01</t>
  </si>
  <si>
    <t>KNR 2-01-0206-02 0214-04</t>
  </si>
  <si>
    <t>Roboty ziemne wykonywane koparkami podsiębiernymi o poj. łyżki 0.40 m3 w gruncie
kat. III z transportem urobku samochodami samowyładowczymi na odległość 5 km</t>
  </si>
  <si>
    <t>Wykopy oraz przekopy wykonywane koparkami podsiębiernymi 0.40 m3 na odkład w
gruncie kat. III</t>
  </si>
  <si>
    <t>Przepusty rurowe pod zjazdami - ława fundamentowa żwirowa</t>
  </si>
  <si>
    <t>Kanały z rur HDPE łączonych na wcisk o śr. wewn. 1000 mm - ekstrapolacja</t>
  </si>
  <si>
    <t>Podłoże betonowe pod kamień łamany - umocnienie wlotu</t>
  </si>
  <si>
    <t>Wykonanie koszy z siatki stalowej bez wyprawy o wymiarach 3,0x1,0x1,0 wraz z zalaniem kamieni na koszu zaprawą min. M12 gr. 20 cm zgodnie z rysunkiem Przekoje normalne</t>
  </si>
  <si>
    <t>23 d.4</t>
  </si>
  <si>
    <t>24 d.4</t>
  </si>
  <si>
    <t>25 d.4</t>
  </si>
  <si>
    <t>26 d.4</t>
  </si>
  <si>
    <t>27 d.4</t>
  </si>
  <si>
    <t>28d.4</t>
  </si>
  <si>
    <t>29 d.4</t>
  </si>
  <si>
    <t>ZJAZDY</t>
  </si>
  <si>
    <t>KNR 2-31-0103-04</t>
  </si>
  <si>
    <t>KNR 2-31 0111-03 0111-04</t>
  </si>
  <si>
    <t>KNR 2-31-0204-05 0204-06
analogia</t>
  </si>
  <si>
    <t>KNR 2-31-0204-05 0204-06</t>
  </si>
  <si>
    <t>KNR 2-31-0105-07 0105-08</t>
  </si>
  <si>
    <t>KNR 13-12-1501-01</t>
  </si>
  <si>
    <t>KNR 2-31-0114-07 0114-08</t>
  </si>
  <si>
    <t>Podbudowa z kruszywa łamanego - warstwa górna o grubości po zagęszczeniu 15 cm
POBOCZE Z KRUSZYWA 0/31,5MM Is&gt;0,98</t>
  </si>
  <si>
    <t>Mechaniczne profilowanie i zagęszczenie podłoża pod warstwy konstrukcyjne nawierzchni w gruncie kat. I-IV</t>
  </si>
  <si>
    <t>Podbudowa z gruntu stabilizowanego cementem wykonywana mieszarkami doczepnymi
- grubość podbudowy po zagęszczeniu 20 cm
- grunt stabilizowany cementem Rm=2,5MPa</t>
  </si>
  <si>
    <t>Nawierzchnia z kruszywa łamanego stab. mech. 8/31,5mm, gr. 15cm</t>
  </si>
  <si>
    <t>Nawierzchnia z tłucznia kamiennego - warstwa górna z tłucznia 31,5/63mm- grubość
po zagęszczeniu 15 cm</t>
  </si>
  <si>
    <t>Podsypka cementowo-piaskowa z zagęszczeniem mechanicznym - 5 cm grubości warstwy po zagęszczeniu</t>
  </si>
  <si>
    <t>Nawierzchnia z płyt betonowych 1,5mx3,0m, gr. 15cm</t>
  </si>
  <si>
    <t>30 d.5</t>
  </si>
  <si>
    <t>31 d.5</t>
  </si>
  <si>
    <t>32 d.5</t>
  </si>
  <si>
    <t>33 d.5</t>
  </si>
  <si>
    <t>KNR 2-11-0405-04
z.sz.3.3. 9908-01</t>
  </si>
  <si>
    <t>Podbudowa z kruszywa łamanego - warstwa górna o grubości po zagęszczeniu 15 cm</t>
  </si>
  <si>
    <t>Wykonanie bruku z kamienia naturalnego, średniego na skarpach o wysokości do 4 m
o powierzchniach płaskich . Grubość bruku 30 cm - kamień ciężki
NAWIERZCHNIA ZJAZDU</t>
  </si>
  <si>
    <t>Podbudowa z kruszywa łamanego - warstwa górna o grubości po zagęszczeniu 15 cm
- dostosowanie wysokościowe zjazdu poza nawierzchnią z głazów i pobocza</t>
  </si>
  <si>
    <t>Bariery ochronne stalowe jednostronne o masie 24.0 kg/m - N2W2</t>
  </si>
  <si>
    <t>ROBOTY WYKOŃCZENIOWE</t>
  </si>
  <si>
    <t>KNR 2-31-0704-01</t>
  </si>
  <si>
    <t>34 d.6</t>
  </si>
  <si>
    <t>Wykonanie koszy z siatki stalowej bez wyprawy o wymiarach 3,0x1,0x1,0 wraz kotwiącymi siatkowymi elementami połączonymi z koszami oraz zalaniem kamieni na koszu zaprawą min. M12 gr. 20 cm zgodnie z rysunkiem Przekoje normalne
- TRÓJKĄT DO ZAWRACANIA W KM 2+474,4</t>
  </si>
  <si>
    <t>KNR 2-11-0413-01</t>
  </si>
  <si>
    <t>6 d.2</t>
  </si>
  <si>
    <t>Formowanie i zagęszczanie nasypów o wys. do 3.0 m spycharkami w gruncie kat. III-IV
Wskaźnik zagęszczenia Js &gt; 0.98</t>
  </si>
  <si>
    <t>KNR 2-01 0235-02 z.sz. 2.5.2. 9907</t>
  </si>
  <si>
    <t>5 d.2</t>
  </si>
  <si>
    <t>Roboty ziemne wykonywane koparkami podsiębiernymi o poj. łyżki 0.40 m3 w gruncie
kat. I-II z transportem urobku samochodami samowyładowczymi na odległość 5 km
- TABELA ROBÓT ZIEMNYCH
- WRAZ Z ZAKUPEM MATERIAŁU PRZYDATNEGO DO WYKONANIA NASYPU</t>
  </si>
  <si>
    <t>KNR 2-01 0206-01 0214-03</t>
  </si>
  <si>
    <t>4 d.3</t>
  </si>
  <si>
    <t>3 d.2</t>
  </si>
  <si>
    <t>ROBOTY ZIEMNE ORAZ ZABEZPIECZENIE KORPUSU DROGOWEGO</t>
  </si>
  <si>
    <t>Rozebranie przepustów rurowych - rury betonowe o śr. 60 cm</t>
  </si>
  <si>
    <t>KNR 2-31-0816-03</t>
  </si>
  <si>
    <t>2 d.1</t>
  </si>
  <si>
    <t>km</t>
  </si>
  <si>
    <t>Roboty pomiarowe przy liniowych robotach ziemnych - trasa drogi w terenie pagórkowatym lub podgórskim</t>
  </si>
  <si>
    <t>KNR 2-01-0119-04</t>
  </si>
  <si>
    <t>1 d.1</t>
  </si>
  <si>
    <t/>
  </si>
  <si>
    <t>ROBOTY PRZYGOTOWAWCZE I ROZBIÓRKOWE</t>
  </si>
  <si>
    <t>Roboty przygotowawcze i ziemne</t>
  </si>
  <si>
    <t>Kosztorys ofertowy - Budowa drogi leśnej Stańkowa - Wronowice w leśnictwie Łososina Dolna</t>
  </si>
  <si>
    <t>Wartość</t>
  </si>
  <si>
    <t>Razem netto:</t>
  </si>
  <si>
    <t>Vat 23 %</t>
  </si>
  <si>
    <t>Razem brutto:</t>
  </si>
  <si>
    <t>Wykopy oraz przekopy wykonywane koparkami podsiębiernymi 0.40 m3 na odkład w
gruncie kat. III - TABELA ROBÓT ZIEMNYCH
- W TYM WYKONANIE ROWÓW PRZYDROŻNYCH</t>
  </si>
  <si>
    <t>Cena jedn.</t>
  </si>
  <si>
    <t>Załącznik nr 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</si>
</sst>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0"/>
    <numFmt numFmtId="168" formatCode="#,##0.00\ &quot;zł&quot;"/>
    <numFmt numFmtId="169" formatCode="#,##0.000\ &quot;zł&quot;"/>
  </numFmts>
  <fonts count="43"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shrinkToFit="1"/>
    </xf>
    <xf numFmtId="0" fontId="6" fillId="35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shrinkToFit="1"/>
    </xf>
    <xf numFmtId="168" fontId="6" fillId="35" borderId="10" xfId="0" applyNumberFormat="1" applyFont="1" applyFill="1" applyBorder="1" applyAlignment="1">
      <alignment horizontal="center" vertical="center" shrinkToFit="1"/>
    </xf>
    <xf numFmtId="168" fontId="1" fillId="0" borderId="11" xfId="0" applyNumberFormat="1" applyFont="1" applyFill="1" applyBorder="1" applyAlignment="1">
      <alignment horizontal="center" vertical="center" shrinkToFit="1"/>
    </xf>
    <xf numFmtId="168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0" xfId="51" applyFont="1" applyAlignment="1">
      <alignment horizontal="center" vertical="top" wrapText="1"/>
      <protection/>
    </xf>
    <xf numFmtId="0" fontId="4" fillId="0" borderId="0" xfId="51" applyFont="1" applyAlignment="1">
      <alignment horizontal="center" vertical="top" wrapText="1"/>
      <protection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115" zoomScaleNormal="115" zoomScalePageLayoutView="0" workbookViewId="0" topLeftCell="A1">
      <selection activeCell="I5" sqref="I5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53.140625" style="0" customWidth="1"/>
    <col min="4" max="4" width="4.7109375" style="0" customWidth="1"/>
    <col min="5" max="5" width="9.28125" style="0" customWidth="1"/>
    <col min="6" max="6" width="9.421875" style="0" customWidth="1"/>
    <col min="7" max="7" width="13.140625" style="0" customWidth="1"/>
  </cols>
  <sheetData>
    <row r="1" s="2" customFormat="1" ht="12.75" customHeight="1">
      <c r="G1" s="3" t="s">
        <v>115</v>
      </c>
    </row>
    <row r="2" s="2" customFormat="1" ht="12.75" customHeight="1"/>
    <row r="3" spans="1:7" s="2" customFormat="1" ht="17.25" customHeight="1">
      <c r="A3" s="14" t="s">
        <v>108</v>
      </c>
      <c r="B3" s="14"/>
      <c r="C3" s="14"/>
      <c r="D3" s="14"/>
      <c r="E3" s="14"/>
      <c r="F3" s="14"/>
      <c r="G3" s="14"/>
    </row>
    <row r="4" spans="1:7" s="2" customFormat="1" ht="12.75" customHeight="1">
      <c r="A4" s="15"/>
      <c r="B4" s="15"/>
      <c r="C4" s="15"/>
      <c r="D4" s="15"/>
      <c r="E4" s="15"/>
      <c r="F4" s="15"/>
      <c r="G4" s="15"/>
    </row>
    <row r="7" spans="1:7" ht="17.25" customHeight="1">
      <c r="A7" s="1" t="s">
        <v>2</v>
      </c>
      <c r="B7" s="1" t="s">
        <v>5</v>
      </c>
      <c r="C7" s="1" t="s">
        <v>1</v>
      </c>
      <c r="D7" s="1" t="s">
        <v>4</v>
      </c>
      <c r="E7" s="1" t="s">
        <v>6</v>
      </c>
      <c r="F7" s="1" t="s">
        <v>114</v>
      </c>
      <c r="G7" s="1" t="s">
        <v>109</v>
      </c>
    </row>
    <row r="8" spans="1:7" ht="12.75" customHeight="1">
      <c r="A8" s="4">
        <v>1</v>
      </c>
      <c r="B8" s="4">
        <v>3</v>
      </c>
      <c r="C8" s="4">
        <v>4</v>
      </c>
      <c r="D8" s="4">
        <v>5</v>
      </c>
      <c r="E8" s="4">
        <v>6</v>
      </c>
      <c r="F8" s="4">
        <v>7</v>
      </c>
      <c r="G8" s="4">
        <v>8</v>
      </c>
    </row>
    <row r="9" spans="1:7" ht="12.75">
      <c r="A9" s="16" t="s">
        <v>107</v>
      </c>
      <c r="B9" s="17"/>
      <c r="C9" s="17"/>
      <c r="D9" s="17"/>
      <c r="E9" s="17"/>
      <c r="F9" s="17"/>
      <c r="G9" s="18"/>
    </row>
    <row r="10" spans="1:7" ht="12.75">
      <c r="A10" s="7">
        <v>1</v>
      </c>
      <c r="B10" s="7"/>
      <c r="C10" s="7" t="s">
        <v>106</v>
      </c>
      <c r="D10" s="7" t="s">
        <v>105</v>
      </c>
      <c r="E10" s="7" t="s">
        <v>105</v>
      </c>
      <c r="F10" s="7"/>
      <c r="G10" s="7" t="s">
        <v>105</v>
      </c>
    </row>
    <row r="11" spans="1:7" ht="20.25">
      <c r="A11" s="5" t="s">
        <v>104</v>
      </c>
      <c r="B11" s="5" t="s">
        <v>103</v>
      </c>
      <c r="C11" s="5" t="s">
        <v>102</v>
      </c>
      <c r="D11" s="6" t="s">
        <v>101</v>
      </c>
      <c r="E11" s="8">
        <v>2.5</v>
      </c>
      <c r="F11" s="9"/>
      <c r="G11" s="9">
        <f>ROUND(E11*F11,2)</f>
        <v>0</v>
      </c>
    </row>
    <row r="12" spans="1:7" ht="12.75">
      <c r="A12" s="5" t="s">
        <v>100</v>
      </c>
      <c r="B12" s="5" t="s">
        <v>99</v>
      </c>
      <c r="C12" s="5" t="s">
        <v>98</v>
      </c>
      <c r="D12" s="6" t="s">
        <v>0</v>
      </c>
      <c r="E12" s="8">
        <v>14</v>
      </c>
      <c r="F12" s="9"/>
      <c r="G12" s="9">
        <f>ROUND(E12*F12,2)</f>
        <v>0</v>
      </c>
    </row>
    <row r="13" spans="1:7" ht="12.75">
      <c r="A13" s="7">
        <v>2</v>
      </c>
      <c r="B13" s="7"/>
      <c r="C13" s="7" t="s">
        <v>97</v>
      </c>
      <c r="D13" s="7"/>
      <c r="E13" s="7"/>
      <c r="F13" s="10"/>
      <c r="G13" s="10"/>
    </row>
    <row r="14" spans="1:7" ht="40.5">
      <c r="A14" s="5" t="s">
        <v>96</v>
      </c>
      <c r="B14" s="5" t="s">
        <v>11</v>
      </c>
      <c r="C14" s="5" t="s">
        <v>113</v>
      </c>
      <c r="D14" s="6" t="s">
        <v>3</v>
      </c>
      <c r="E14" s="8">
        <v>15512.6</v>
      </c>
      <c r="F14" s="9"/>
      <c r="G14" s="9">
        <f>ROUND(E14*F14,2)</f>
        <v>0</v>
      </c>
    </row>
    <row r="15" spans="1:7" ht="71.25">
      <c r="A15" s="5" t="s">
        <v>95</v>
      </c>
      <c r="B15" s="5" t="s">
        <v>94</v>
      </c>
      <c r="C15" s="5" t="s">
        <v>93</v>
      </c>
      <c r="D15" s="6" t="s">
        <v>3</v>
      </c>
      <c r="E15" s="8">
        <v>569.1</v>
      </c>
      <c r="F15" s="9"/>
      <c r="G15" s="9">
        <f>ROUND(E15*F15,2)</f>
        <v>0</v>
      </c>
    </row>
    <row r="16" spans="1:7" ht="30">
      <c r="A16" s="5" t="s">
        <v>92</v>
      </c>
      <c r="B16" s="5" t="s">
        <v>91</v>
      </c>
      <c r="C16" s="5" t="s">
        <v>90</v>
      </c>
      <c r="D16" s="6" t="s">
        <v>3</v>
      </c>
      <c r="E16" s="8">
        <v>16081.7</v>
      </c>
      <c r="F16" s="9"/>
      <c r="G16" s="9">
        <f>ROUND(E16*F16,2)</f>
        <v>0</v>
      </c>
    </row>
    <row r="17" spans="1:7" ht="51">
      <c r="A17" s="5" t="s">
        <v>89</v>
      </c>
      <c r="B17" s="5" t="s">
        <v>88</v>
      </c>
      <c r="C17" s="5" t="s">
        <v>87</v>
      </c>
      <c r="D17" s="6" t="s">
        <v>3</v>
      </c>
      <c r="E17" s="8">
        <v>207</v>
      </c>
      <c r="F17" s="9"/>
      <c r="G17" s="9">
        <f>ROUND(E17*F17,2)</f>
        <v>0</v>
      </c>
    </row>
    <row r="18" spans="1:7" ht="12.75">
      <c r="A18" s="7">
        <v>3</v>
      </c>
      <c r="B18" s="7"/>
      <c r="C18" s="7" t="s">
        <v>14</v>
      </c>
      <c r="D18" s="7"/>
      <c r="E18" s="7"/>
      <c r="F18" s="10"/>
      <c r="G18" s="10"/>
    </row>
    <row r="19" spans="1:7" ht="12.75">
      <c r="A19" s="7" t="s">
        <v>12</v>
      </c>
      <c r="B19" s="7"/>
      <c r="C19" s="7" t="s">
        <v>13</v>
      </c>
      <c r="D19" s="7"/>
      <c r="E19" s="7"/>
      <c r="F19" s="10"/>
      <c r="G19" s="10"/>
    </row>
    <row r="20" spans="1:7" ht="12.75">
      <c r="A20" s="5" t="s">
        <v>8</v>
      </c>
      <c r="B20" s="5" t="s">
        <v>26</v>
      </c>
      <c r="C20" s="5" t="s">
        <v>20</v>
      </c>
      <c r="D20" s="6" t="s">
        <v>3</v>
      </c>
      <c r="E20" s="8">
        <v>47.5</v>
      </c>
      <c r="F20" s="9"/>
      <c r="G20" s="9">
        <f aca="true" t="shared" si="0" ref="G20:G25">ROUND(E20*F20,2)</f>
        <v>0</v>
      </c>
    </row>
    <row r="21" spans="1:7" ht="20.25">
      <c r="A21" s="5" t="s">
        <v>10</v>
      </c>
      <c r="B21" s="5" t="s">
        <v>27</v>
      </c>
      <c r="C21" s="5" t="s">
        <v>21</v>
      </c>
      <c r="D21" s="6" t="s">
        <v>0</v>
      </c>
      <c r="E21" s="8">
        <v>70</v>
      </c>
      <c r="F21" s="11"/>
      <c r="G21" s="9">
        <f t="shared" si="0"/>
        <v>0</v>
      </c>
    </row>
    <row r="22" spans="1:7" ht="30">
      <c r="A22" s="5" t="s">
        <v>9</v>
      </c>
      <c r="B22" s="5" t="s">
        <v>28</v>
      </c>
      <c r="C22" s="5" t="s">
        <v>22</v>
      </c>
      <c r="D22" s="6" t="s">
        <v>3</v>
      </c>
      <c r="E22" s="8">
        <v>82.1</v>
      </c>
      <c r="F22" s="9"/>
      <c r="G22" s="9">
        <f t="shared" si="0"/>
        <v>0</v>
      </c>
    </row>
    <row r="23" spans="1:7" ht="12.75">
      <c r="A23" s="5" t="s">
        <v>15</v>
      </c>
      <c r="B23" s="5" t="s">
        <v>29</v>
      </c>
      <c r="C23" s="5" t="s">
        <v>23</v>
      </c>
      <c r="D23" s="6" t="s">
        <v>3</v>
      </c>
      <c r="E23" s="8">
        <v>12</v>
      </c>
      <c r="F23" s="9"/>
      <c r="G23" s="9">
        <f t="shared" si="0"/>
        <v>0</v>
      </c>
    </row>
    <row r="24" spans="1:7" ht="30">
      <c r="A24" s="5" t="s">
        <v>16</v>
      </c>
      <c r="B24" s="5" t="s">
        <v>30</v>
      </c>
      <c r="C24" s="5" t="s">
        <v>24</v>
      </c>
      <c r="D24" s="6" t="s">
        <v>7</v>
      </c>
      <c r="E24" s="8">
        <v>40</v>
      </c>
      <c r="F24" s="9"/>
      <c r="G24" s="9">
        <f t="shared" si="0"/>
        <v>0</v>
      </c>
    </row>
    <row r="25" spans="1:7" ht="12.75">
      <c r="A25" s="5" t="s">
        <v>17</v>
      </c>
      <c r="B25" s="5" t="s">
        <v>31</v>
      </c>
      <c r="C25" s="5" t="s">
        <v>25</v>
      </c>
      <c r="D25" s="6" t="s">
        <v>7</v>
      </c>
      <c r="E25" s="8">
        <v>40</v>
      </c>
      <c r="F25" s="9"/>
      <c r="G25" s="9">
        <f t="shared" si="0"/>
        <v>0</v>
      </c>
    </row>
    <row r="26" spans="1:7" ht="12.75">
      <c r="A26" s="7" t="s">
        <v>18</v>
      </c>
      <c r="B26" s="7"/>
      <c r="C26" s="7" t="s">
        <v>19</v>
      </c>
      <c r="D26" s="7"/>
      <c r="E26" s="7"/>
      <c r="F26" s="10"/>
      <c r="G26" s="10"/>
    </row>
    <row r="27" spans="1:7" ht="40.5">
      <c r="A27" s="5" t="s">
        <v>32</v>
      </c>
      <c r="B27" s="5" t="s">
        <v>46</v>
      </c>
      <c r="C27" s="5" t="s">
        <v>47</v>
      </c>
      <c r="D27" s="6" t="s">
        <v>3</v>
      </c>
      <c r="E27" s="8">
        <v>294</v>
      </c>
      <c r="F27" s="9"/>
      <c r="G27" s="9">
        <f aca="true" t="shared" si="1" ref="G27:G36">ROUND(E27*F27,2)</f>
        <v>0</v>
      </c>
    </row>
    <row r="28" spans="1:7" ht="30">
      <c r="A28" s="5" t="s">
        <v>33</v>
      </c>
      <c r="B28" s="5" t="s">
        <v>11</v>
      </c>
      <c r="C28" s="5" t="s">
        <v>48</v>
      </c>
      <c r="D28" s="6" t="s">
        <v>3</v>
      </c>
      <c r="E28" s="8">
        <v>160.1</v>
      </c>
      <c r="F28" s="9"/>
      <c r="G28" s="9">
        <f t="shared" si="1"/>
        <v>0</v>
      </c>
    </row>
    <row r="29" spans="1:7" ht="12.75">
      <c r="A29" s="5" t="s">
        <v>34</v>
      </c>
      <c r="B29" s="5" t="s">
        <v>43</v>
      </c>
      <c r="C29" s="5" t="s">
        <v>49</v>
      </c>
      <c r="D29" s="6" t="s">
        <v>3</v>
      </c>
      <c r="E29" s="8">
        <v>12.26</v>
      </c>
      <c r="F29" s="9"/>
      <c r="G29" s="9">
        <f t="shared" si="1"/>
        <v>0</v>
      </c>
    </row>
    <row r="30" spans="1:7" ht="20.25">
      <c r="A30" s="5" t="s">
        <v>35</v>
      </c>
      <c r="B30" s="5" t="s">
        <v>44</v>
      </c>
      <c r="C30" s="5" t="s">
        <v>50</v>
      </c>
      <c r="D30" s="6" t="s">
        <v>0</v>
      </c>
      <c r="E30" s="8">
        <v>66</v>
      </c>
      <c r="F30" s="9"/>
      <c r="G30" s="9">
        <f t="shared" si="1"/>
        <v>0</v>
      </c>
    </row>
    <row r="31" spans="1:7" ht="12.75">
      <c r="A31" s="5" t="s">
        <v>36</v>
      </c>
      <c r="B31" s="5" t="s">
        <v>26</v>
      </c>
      <c r="C31" s="5" t="s">
        <v>20</v>
      </c>
      <c r="D31" s="6" t="s">
        <v>3</v>
      </c>
      <c r="E31" s="8">
        <v>86.83</v>
      </c>
      <c r="F31" s="9"/>
      <c r="G31" s="9">
        <f t="shared" si="1"/>
        <v>0</v>
      </c>
    </row>
    <row r="32" spans="1:7" ht="30">
      <c r="A32" s="5" t="s">
        <v>37</v>
      </c>
      <c r="B32" s="5" t="s">
        <v>28</v>
      </c>
      <c r="C32" s="5" t="s">
        <v>22</v>
      </c>
      <c r="D32" s="6" t="s">
        <v>3</v>
      </c>
      <c r="E32" s="8">
        <v>160.1</v>
      </c>
      <c r="F32" s="9"/>
      <c r="G32" s="9">
        <f t="shared" si="1"/>
        <v>0</v>
      </c>
    </row>
    <row r="33" spans="1:7" ht="12.75">
      <c r="A33" s="5" t="s">
        <v>38</v>
      </c>
      <c r="B33" s="5" t="s">
        <v>29</v>
      </c>
      <c r="C33" s="5" t="s">
        <v>51</v>
      </c>
      <c r="D33" s="6" t="s">
        <v>3</v>
      </c>
      <c r="E33" s="8">
        <v>42.39</v>
      </c>
      <c r="F33" s="9"/>
      <c r="G33" s="9">
        <f t="shared" si="1"/>
        <v>0</v>
      </c>
    </row>
    <row r="34" spans="1:7" ht="30">
      <c r="A34" s="5" t="s">
        <v>39</v>
      </c>
      <c r="B34" s="5" t="s">
        <v>30</v>
      </c>
      <c r="C34" s="5" t="s">
        <v>24</v>
      </c>
      <c r="D34" s="6" t="s">
        <v>7</v>
      </c>
      <c r="E34" s="8">
        <v>141.3</v>
      </c>
      <c r="F34" s="9"/>
      <c r="G34" s="9">
        <f t="shared" si="1"/>
        <v>0</v>
      </c>
    </row>
    <row r="35" spans="1:7" ht="12.75">
      <c r="A35" s="5" t="s">
        <v>40</v>
      </c>
      <c r="B35" s="5" t="s">
        <v>31</v>
      </c>
      <c r="C35" s="5" t="s">
        <v>25</v>
      </c>
      <c r="D35" s="6" t="s">
        <v>7</v>
      </c>
      <c r="E35" s="8">
        <v>141.3</v>
      </c>
      <c r="F35" s="9"/>
      <c r="G35" s="9">
        <f t="shared" si="1"/>
        <v>0</v>
      </c>
    </row>
    <row r="36" spans="1:7" ht="30">
      <c r="A36" s="5" t="s">
        <v>41</v>
      </c>
      <c r="B36" s="5" t="s">
        <v>45</v>
      </c>
      <c r="C36" s="5" t="s">
        <v>52</v>
      </c>
      <c r="D36" s="6" t="s">
        <v>3</v>
      </c>
      <c r="E36" s="8">
        <v>192.5</v>
      </c>
      <c r="F36" s="9"/>
      <c r="G36" s="9">
        <f t="shared" si="1"/>
        <v>0</v>
      </c>
    </row>
    <row r="37" spans="1:7" ht="12.75">
      <c r="A37" s="7">
        <v>4</v>
      </c>
      <c r="B37" s="7"/>
      <c r="C37" s="7" t="s">
        <v>42</v>
      </c>
      <c r="D37" s="7"/>
      <c r="E37" s="7"/>
      <c r="F37" s="10"/>
      <c r="G37" s="10"/>
    </row>
    <row r="38" spans="1:7" ht="20.25">
      <c r="A38" s="5" t="s">
        <v>53</v>
      </c>
      <c r="B38" s="5" t="s">
        <v>61</v>
      </c>
      <c r="C38" s="5" t="s">
        <v>69</v>
      </c>
      <c r="D38" s="6" t="s">
        <v>7</v>
      </c>
      <c r="E38" s="8">
        <v>20636.7</v>
      </c>
      <c r="F38" s="9"/>
      <c r="G38" s="9">
        <f aca="true" t="shared" si="2" ref="G38:G44">ROUND(E38*F38,2)</f>
        <v>0</v>
      </c>
    </row>
    <row r="39" spans="1:7" ht="40.5">
      <c r="A39" s="5" t="s">
        <v>54</v>
      </c>
      <c r="B39" s="5" t="s">
        <v>62</v>
      </c>
      <c r="C39" s="5" t="s">
        <v>70</v>
      </c>
      <c r="D39" s="6" t="s">
        <v>7</v>
      </c>
      <c r="E39" s="8">
        <v>14403.4</v>
      </c>
      <c r="F39" s="9"/>
      <c r="G39" s="9">
        <f t="shared" si="2"/>
        <v>0</v>
      </c>
    </row>
    <row r="40" spans="1:7" ht="20.25">
      <c r="A40" s="5" t="s">
        <v>55</v>
      </c>
      <c r="B40" s="5" t="s">
        <v>63</v>
      </c>
      <c r="C40" s="5" t="s">
        <v>71</v>
      </c>
      <c r="D40" s="6" t="s">
        <v>7</v>
      </c>
      <c r="E40" s="8">
        <v>10820.1</v>
      </c>
      <c r="F40" s="9"/>
      <c r="G40" s="9">
        <f t="shared" si="2"/>
        <v>0</v>
      </c>
    </row>
    <row r="41" spans="1:7" ht="30">
      <c r="A41" s="5" t="s">
        <v>56</v>
      </c>
      <c r="B41" s="5" t="s">
        <v>64</v>
      </c>
      <c r="C41" s="5" t="s">
        <v>72</v>
      </c>
      <c r="D41" s="6" t="s">
        <v>7</v>
      </c>
      <c r="E41" s="8">
        <v>3930.8</v>
      </c>
      <c r="F41" s="9"/>
      <c r="G41" s="9">
        <f t="shared" si="2"/>
        <v>0</v>
      </c>
    </row>
    <row r="42" spans="1:7" ht="20.25">
      <c r="A42" s="5" t="s">
        <v>57</v>
      </c>
      <c r="B42" s="5" t="s">
        <v>65</v>
      </c>
      <c r="C42" s="5" t="s">
        <v>73</v>
      </c>
      <c r="D42" s="6" t="s">
        <v>7</v>
      </c>
      <c r="E42" s="8">
        <v>216</v>
      </c>
      <c r="F42" s="9"/>
      <c r="G42" s="9">
        <f t="shared" si="2"/>
        <v>0</v>
      </c>
    </row>
    <row r="43" spans="1:7" ht="12.75">
      <c r="A43" s="5" t="s">
        <v>58</v>
      </c>
      <c r="B43" s="5" t="s">
        <v>66</v>
      </c>
      <c r="C43" s="5" t="s">
        <v>74</v>
      </c>
      <c r="D43" s="6" t="s">
        <v>7</v>
      </c>
      <c r="E43" s="8">
        <v>216</v>
      </c>
      <c r="F43" s="9"/>
      <c r="G43" s="9">
        <f t="shared" si="2"/>
        <v>0</v>
      </c>
    </row>
    <row r="44" spans="1:7" ht="30">
      <c r="A44" s="5" t="s">
        <v>59</v>
      </c>
      <c r="B44" s="5" t="s">
        <v>67</v>
      </c>
      <c r="C44" s="5" t="s">
        <v>68</v>
      </c>
      <c r="D44" s="6" t="s">
        <v>7</v>
      </c>
      <c r="E44" s="8">
        <v>2302.5</v>
      </c>
      <c r="F44" s="9"/>
      <c r="G44" s="9">
        <f t="shared" si="2"/>
        <v>0</v>
      </c>
    </row>
    <row r="45" spans="1:7" ht="12.75">
      <c r="A45" s="7">
        <v>5</v>
      </c>
      <c r="B45" s="7"/>
      <c r="C45" s="7" t="s">
        <v>60</v>
      </c>
      <c r="D45" s="7"/>
      <c r="E45" s="7"/>
      <c r="F45" s="10"/>
      <c r="G45" s="10"/>
    </row>
    <row r="46" spans="1:7" ht="20.25">
      <c r="A46" s="5" t="s">
        <v>75</v>
      </c>
      <c r="B46" s="5" t="s">
        <v>61</v>
      </c>
      <c r="C46" s="5" t="s">
        <v>69</v>
      </c>
      <c r="D46" s="6" t="s">
        <v>7</v>
      </c>
      <c r="E46" s="8">
        <v>682</v>
      </c>
      <c r="F46" s="9"/>
      <c r="G46" s="9">
        <f>ROUND(E46*F46,2)</f>
        <v>0</v>
      </c>
    </row>
    <row r="47" spans="1:7" ht="20.25">
      <c r="A47" s="5" t="s">
        <v>76</v>
      </c>
      <c r="B47" s="5" t="s">
        <v>67</v>
      </c>
      <c r="C47" s="5" t="s">
        <v>80</v>
      </c>
      <c r="D47" s="6" t="s">
        <v>7</v>
      </c>
      <c r="E47" s="8">
        <v>682</v>
      </c>
      <c r="F47" s="9"/>
      <c r="G47" s="9">
        <f>ROUND(E47*F47,2)</f>
        <v>0</v>
      </c>
    </row>
    <row r="48" spans="1:7" ht="40.5">
      <c r="A48" s="5" t="s">
        <v>77</v>
      </c>
      <c r="B48" s="5" t="s">
        <v>79</v>
      </c>
      <c r="C48" s="5" t="s">
        <v>81</v>
      </c>
      <c r="D48" s="6" t="s">
        <v>7</v>
      </c>
      <c r="E48" s="8">
        <v>682</v>
      </c>
      <c r="F48" s="9"/>
      <c r="G48" s="9">
        <f>ROUND(E48*F48,2)</f>
        <v>0</v>
      </c>
    </row>
    <row r="49" spans="1:7" ht="30">
      <c r="A49" s="5" t="s">
        <v>78</v>
      </c>
      <c r="B49" s="5" t="s">
        <v>67</v>
      </c>
      <c r="C49" s="5" t="s">
        <v>82</v>
      </c>
      <c r="D49" s="6" t="s">
        <v>7</v>
      </c>
      <c r="E49" s="8">
        <v>289.21</v>
      </c>
      <c r="F49" s="9"/>
      <c r="G49" s="9">
        <f>ROUND(E49*F49,2)</f>
        <v>0</v>
      </c>
    </row>
    <row r="50" spans="1:7" ht="12.75">
      <c r="A50" s="7"/>
      <c r="B50" s="7"/>
      <c r="C50" s="7" t="s">
        <v>84</v>
      </c>
      <c r="D50" s="7"/>
      <c r="E50" s="7"/>
      <c r="F50" s="10"/>
      <c r="G50" s="10"/>
    </row>
    <row r="51" spans="1:7" ht="12.75">
      <c r="A51" s="5" t="s">
        <v>86</v>
      </c>
      <c r="B51" s="5" t="s">
        <v>85</v>
      </c>
      <c r="C51" s="5" t="s">
        <v>83</v>
      </c>
      <c r="D51" s="6" t="s">
        <v>0</v>
      </c>
      <c r="E51" s="8">
        <v>36</v>
      </c>
      <c r="F51" s="9"/>
      <c r="G51" s="9">
        <f>ROUND(E51*F51,2)</f>
        <v>0</v>
      </c>
    </row>
    <row r="52" spans="1:7" ht="12.75">
      <c r="A52" s="13" t="s">
        <v>110</v>
      </c>
      <c r="B52" s="13"/>
      <c r="C52" s="13"/>
      <c r="D52" s="13"/>
      <c r="E52" s="13"/>
      <c r="F52" s="12">
        <f>SUM(G11:G51)</f>
        <v>0</v>
      </c>
      <c r="G52" s="12"/>
    </row>
    <row r="53" spans="1:7" ht="12.75">
      <c r="A53" s="13" t="s">
        <v>111</v>
      </c>
      <c r="B53" s="13"/>
      <c r="C53" s="13"/>
      <c r="D53" s="13"/>
      <c r="E53" s="13"/>
      <c r="F53" s="12">
        <f>ROUND(F52*0.23,2)</f>
        <v>0</v>
      </c>
      <c r="G53" s="12"/>
    </row>
    <row r="54" spans="1:7" ht="12.75">
      <c r="A54" s="13" t="s">
        <v>112</v>
      </c>
      <c r="B54" s="13"/>
      <c r="C54" s="13"/>
      <c r="D54" s="13"/>
      <c r="E54" s="13"/>
      <c r="F54" s="12">
        <f>F52+F53</f>
        <v>0</v>
      </c>
      <c r="G54" s="12"/>
    </row>
  </sheetData>
  <sheetProtection/>
  <mergeCells count="9">
    <mergeCell ref="F53:G53"/>
    <mergeCell ref="F54:G54"/>
    <mergeCell ref="A54:E54"/>
    <mergeCell ref="A3:G3"/>
    <mergeCell ref="A4:G4"/>
    <mergeCell ref="A9:G9"/>
    <mergeCell ref="A52:E52"/>
    <mergeCell ref="A53:E53"/>
    <mergeCell ref="F52:G52"/>
  </mergeCells>
  <printOptions/>
  <pageMargins left="0.5511811023622047" right="0.35433070866141736" top="0.5905511811023623" bottom="0.7874015748031497" header="0.5118110236220472" footer="0.5118110236220472"/>
  <pageSetup fitToHeight="0" fitToWidth="1" horizontalDpi="600" verticalDpi="600" orientation="portrait" paperSize="9" scale="70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Bodziony</dc:creator>
  <cp:keywords/>
  <dc:description/>
  <cp:lastModifiedBy>Rafał Tokarz (Nadl. St. Sącz)</cp:lastModifiedBy>
  <cp:lastPrinted>2018-11-23T09:22:56Z</cp:lastPrinted>
  <dcterms:created xsi:type="dcterms:W3CDTF">2018-11-22T06:34:06Z</dcterms:created>
  <dcterms:modified xsi:type="dcterms:W3CDTF">2022-07-13T19:34:29Z</dcterms:modified>
  <cp:category/>
  <cp:version/>
  <cp:contentType/>
  <cp:contentStatus/>
</cp:coreProperties>
</file>