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upiec\Documents\0001 DROGI\000 2024\01 wnioski + zlecenia\09 zagospodarowanie Armii Krajowej\"/>
    </mc:Choice>
  </mc:AlternateContent>
  <xr:revisionPtr revIDLastSave="0" documentId="13_ncr:1_{5ABDD707-D4A1-4AFC-B9DA-45846C402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I" sheetId="1" r:id="rId1"/>
  </sheets>
  <definedNames>
    <definedName name="_xlnm.Print_Area" localSheetId="0">'Zadanie I'!$A$1:$G$61</definedName>
  </definedNames>
  <calcPr calcId="181029" iterateDelta="1E-4"/>
</workbook>
</file>

<file path=xl/calcChain.xml><?xml version="1.0" encoding="utf-8"?>
<calcChain xmlns="http://schemas.openxmlformats.org/spreadsheetml/2006/main">
  <c r="F51" i="1" l="1"/>
  <c r="G45" i="1"/>
  <c r="G44" i="1"/>
  <c r="G40" i="1"/>
  <c r="G39" i="1"/>
  <c r="E40" i="1"/>
  <c r="G10" i="1"/>
  <c r="G24" i="1"/>
  <c r="G25" i="1"/>
  <c r="G26" i="1"/>
  <c r="G19" i="1"/>
  <c r="G22" i="1"/>
  <c r="G38" i="1"/>
  <c r="G15" i="1"/>
  <c r="G11" i="1"/>
  <c r="G9" i="1"/>
  <c r="G18" i="1"/>
  <c r="G49" i="1"/>
  <c r="G16" i="1"/>
  <c r="G17" i="1"/>
  <c r="G20" i="1"/>
  <c r="G21" i="1"/>
  <c r="G23" i="1"/>
  <c r="G27" i="1"/>
  <c r="G28" i="1"/>
  <c r="G29" i="1"/>
  <c r="G30" i="1"/>
  <c r="G31" i="1"/>
  <c r="G32" i="1"/>
  <c r="G33" i="1"/>
  <c r="G34" i="1"/>
  <c r="G35" i="1"/>
  <c r="G36" i="1"/>
  <c r="G37" i="1"/>
  <c r="G14" i="1"/>
  <c r="G13" i="1"/>
  <c r="F52" i="1" l="1"/>
</calcChain>
</file>

<file path=xl/sharedStrings.xml><?xml version="1.0" encoding="utf-8"?>
<sst xmlns="http://schemas.openxmlformats.org/spreadsheetml/2006/main" count="90" uniqueCount="64">
  <si>
    <t>Lp.</t>
  </si>
  <si>
    <t>Gatunek roślin</t>
  </si>
  <si>
    <t>Wartość netto [zł]</t>
  </si>
  <si>
    <t xml:space="preserve">Cena jedn. netto [zł]               </t>
  </si>
  <si>
    <t>drzewa</t>
  </si>
  <si>
    <t>krzewy</t>
  </si>
  <si>
    <t>Cornus alba 'Elegantissima'</t>
  </si>
  <si>
    <t>Acer platanoides 'Columnare'</t>
  </si>
  <si>
    <t>Berberys Thunberga 'Green Carpet'</t>
  </si>
  <si>
    <t>Spirea japonica 'Anthony Waterer'</t>
  </si>
  <si>
    <t>Spirea japonica 'Goldflame'</t>
  </si>
  <si>
    <t xml:space="preserve">Spirea japonica 'Golden Princess' </t>
  </si>
  <si>
    <t>Stephanandra incisa 'Crispa' (tawulec pogięty)</t>
  </si>
  <si>
    <t>Cotoneaster horizontalis</t>
  </si>
  <si>
    <t>Spirea japonica 'Goldmound'</t>
  </si>
  <si>
    <t>C2</t>
  </si>
  <si>
    <t>Cornus alba 'Sibirica Variegata'</t>
  </si>
  <si>
    <t>Juniperus xpfitzeriana 'Mint Julep'</t>
  </si>
  <si>
    <t>Pinus mugo</t>
  </si>
  <si>
    <t>Physocarpus opulifolius 'Red Baron'</t>
  </si>
  <si>
    <t>Physocarpus opulifolius 'Dart's Gold'</t>
  </si>
  <si>
    <t>Spirea xcinerea 'Grefsheim'</t>
  </si>
  <si>
    <t>Spirea xvanhouttei</t>
  </si>
  <si>
    <t>Ilość jednostek (szt.)</t>
  </si>
  <si>
    <t>C4</t>
  </si>
  <si>
    <t xml:space="preserve">Zestaw do zabezpieczania drzew </t>
  </si>
  <si>
    <t>Łączna ilość drzew i krzewów</t>
  </si>
  <si>
    <t>Wartość netto</t>
  </si>
  <si>
    <t>Wielkość pojemnika/obw. na wys. 100 cm</t>
  </si>
  <si>
    <t>Prace przygotowawcze i związane z nasadzeniami na ulicach</t>
  </si>
  <si>
    <t>Lp</t>
  </si>
  <si>
    <t>Rodzaj prac</t>
  </si>
  <si>
    <t>powierzchnia / ilość zestawów</t>
  </si>
  <si>
    <t>Razem</t>
  </si>
  <si>
    <t>zagospodarowanie terenu , wykonanie nasadzeń, ułożenie agrowłókniny  i obsypanie korą</t>
  </si>
  <si>
    <t>Prace związane z utrzymaniem zieleni</t>
  </si>
  <si>
    <t>powierzchnia</t>
  </si>
  <si>
    <t>Łączna kwota netto</t>
  </si>
  <si>
    <t>cena netto za             1 m2</t>
  </si>
  <si>
    <t>cena netto za              1 m2</t>
  </si>
  <si>
    <t>zadanie :</t>
  </si>
  <si>
    <t>Łączna kwota brutto (VAT 8%)</t>
  </si>
  <si>
    <t>Prunus cerasifera 'Pisardii'</t>
  </si>
  <si>
    <t>Juniperus xpfitzeriana 'Old Gold'</t>
  </si>
  <si>
    <t>Juniperus sabina 'Tamariscifolia'</t>
  </si>
  <si>
    <t>Cotoneaster xsuecicus ' Coral Beauty'</t>
  </si>
  <si>
    <t>Symphoricarpos xdoorenbosii 'Amethyst'</t>
  </si>
  <si>
    <t>Stephanandra tanakae (tawulec Tanaki)</t>
  </si>
  <si>
    <t>Berberys Thunberga 'Orange Rocket'</t>
  </si>
  <si>
    <t>Lonicera nitida 'Elegant' i 'Aurea'</t>
  </si>
  <si>
    <t>Lonicera ligustrina var.pileata - krzew</t>
  </si>
  <si>
    <t>Spirea betulifolia 'Tor Gold'</t>
  </si>
  <si>
    <t>podlewanie, uzupełnianie roślin i pielęgnacja w okresie 160 dni od dnia podpisania umowy</t>
  </si>
  <si>
    <t>Berberys thunberga 'Dart's Red Lady  i 'Atropurpurea Nana' (kolor ciemnopurpurowy)</t>
  </si>
  <si>
    <t>C3</t>
  </si>
  <si>
    <t>Cotoneaster divaricatus</t>
  </si>
  <si>
    <t>Pennisetum alopecouroides i inne odmiany traw przeznaczone do nasadzeń miejskich (wysokość docelowa 0,8m)</t>
  </si>
  <si>
    <r>
      <t>Acer platanoides 'Crimson sentry' (</t>
    </r>
    <r>
      <rPr>
        <i/>
        <sz val="10"/>
        <rFont val="Calibri"/>
        <family val="2"/>
        <charset val="238"/>
        <scheme val="minor"/>
      </rPr>
      <t>forma kolumnowa</t>
    </r>
    <r>
      <rPr>
        <sz val="10"/>
        <rFont val="Calibri"/>
        <family val="2"/>
        <charset val="238"/>
        <scheme val="minor"/>
      </rPr>
      <t>)</t>
    </r>
  </si>
  <si>
    <r>
      <t xml:space="preserve">Razem  netto </t>
    </r>
    <r>
      <rPr>
        <sz val="10"/>
        <color theme="1"/>
        <rFont val="Calibri"/>
        <family val="2"/>
        <charset val="238"/>
        <scheme val="minor"/>
      </rPr>
      <t>(wartość nie mniejsza niż 12% wartości oferty brutto)</t>
    </r>
  </si>
  <si>
    <t>Zagospodarowanie z utrzymaniem zieleni na drodze powiatowej ul. Armii Krajowa w Wołominie</t>
  </si>
  <si>
    <t>forma pienna min. 10 cm *</t>
  </si>
  <si>
    <t>forma naturalna min. 12 cm *</t>
  </si>
  <si>
    <t>Data, dnia  ….......................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</si>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</sst>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0" applyNumberFormat="0" applyBorder="0" applyAlignment="0" applyProtection="0"/>
    <xf numFmtId="0" fontId="10" fillId="3" borderId="0" applyNumberFormat="0" applyBorder="0" applyAlignment="0" applyProtection="0"/>
  </cellStyleXfs>
  <cellXfs count="104">
    <xf numFmtId="0" fontId="0" fillId="0" borderId="0" xfId="0"/>
    <xf numFmtId="4" fontId="4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3" fontId="4" fillId="17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4" fontId="4" fillId="17" borderId="1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right" vertical="center" wrapText="1"/>
    </xf>
    <xf numFmtId="0" fontId="1" fillId="0" borderId="0" xfId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6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right"/>
    </xf>
    <xf numFmtId="0" fontId="16" fillId="0" borderId="22" xfId="1" applyFont="1" applyBorder="1" applyAlignment="1">
      <alignment horizontal="left" vertical="center" wrapText="1"/>
    </xf>
    <xf numFmtId="0" fontId="16" fillId="0" borderId="23" xfId="1" applyFont="1" applyBorder="1" applyAlignment="1">
      <alignment horizontal="left" vertical="center" wrapText="1"/>
    </xf>
    <xf numFmtId="0" fontId="16" fillId="0" borderId="24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17" fillId="0" borderId="1" xfId="1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right" vertical="center" wrapText="1"/>
    </xf>
    <xf numFmtId="4" fontId="3" fillId="0" borderId="5" xfId="1" applyNumberFormat="1" applyFont="1" applyBorder="1" applyAlignment="1">
      <alignment horizontal="right" vertical="center" wrapText="1"/>
    </xf>
    <xf numFmtId="4" fontId="17" fillId="0" borderId="5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right" vertical="center"/>
    </xf>
    <xf numFmtId="4" fontId="18" fillId="0" borderId="9" xfId="0" applyNumberFormat="1" applyFont="1" applyBorder="1" applyAlignment="1">
      <alignment horizontal="right" vertical="center"/>
    </xf>
    <xf numFmtId="0" fontId="19" fillId="0" borderId="0" xfId="0" applyFont="1"/>
    <xf numFmtId="3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0" xfId="0" applyFont="1"/>
    <xf numFmtId="0" fontId="22" fillId="0" borderId="0" xfId="0" applyFont="1"/>
    <xf numFmtId="0" fontId="17" fillId="0" borderId="2" xfId="1" applyFont="1" applyBorder="1" applyAlignment="1">
      <alignment vertical="center" wrapText="1"/>
    </xf>
    <xf numFmtId="0" fontId="17" fillId="0" borderId="3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4" fillId="0" borderId="0" xfId="1" applyFont="1" applyAlignment="1">
      <alignment horizontal="center" vertical="center" wrapText="1"/>
    </xf>
    <xf numFmtId="0" fontId="1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24">
    <cellStyle name="20% — akcent 1" xfId="3" xr:uid="{00000000-0005-0000-0000-000000000000}"/>
    <cellStyle name="20% — akcent 2" xfId="4" xr:uid="{00000000-0005-0000-0000-000001000000}"/>
    <cellStyle name="20% — akcent 3" xfId="5" xr:uid="{00000000-0005-0000-0000-000002000000}"/>
    <cellStyle name="20% — akcent 4" xfId="6" xr:uid="{00000000-0005-0000-0000-000003000000}"/>
    <cellStyle name="20% — akcent 5" xfId="7" xr:uid="{00000000-0005-0000-0000-000004000000}"/>
    <cellStyle name="20% — akcent 6" xfId="8" xr:uid="{00000000-0005-0000-0000-000005000000}"/>
    <cellStyle name="40% — akcent 1" xfId="9" xr:uid="{00000000-0005-0000-0000-000006000000}"/>
    <cellStyle name="40% — akcent 2" xfId="10" xr:uid="{00000000-0005-0000-0000-000007000000}"/>
    <cellStyle name="40% — akcent 3" xfId="11" xr:uid="{00000000-0005-0000-0000-000008000000}"/>
    <cellStyle name="40% — akcent 4" xfId="12" xr:uid="{00000000-0005-0000-0000-000009000000}"/>
    <cellStyle name="40% — akcent 5" xfId="13" xr:uid="{00000000-0005-0000-0000-00000A000000}"/>
    <cellStyle name="40% — akcent 6" xfId="14" xr:uid="{00000000-0005-0000-0000-00000B000000}"/>
    <cellStyle name="60% — akcent 1" xfId="15" xr:uid="{00000000-0005-0000-0000-00000C000000}"/>
    <cellStyle name="60% — akcent 2" xfId="16" xr:uid="{00000000-0005-0000-0000-00000D000000}"/>
    <cellStyle name="60% — akcent 3" xfId="17" xr:uid="{00000000-0005-0000-0000-00000E000000}"/>
    <cellStyle name="60% — akcent 4" xfId="18" xr:uid="{00000000-0005-0000-0000-00000F000000}"/>
    <cellStyle name="60% — akcent 5" xfId="19" xr:uid="{00000000-0005-0000-0000-000010000000}"/>
    <cellStyle name="60% — akcent 6" xfId="20" xr:uid="{00000000-0005-0000-0000-000011000000}"/>
    <cellStyle name="Dobry" xfId="21" xr:uid="{00000000-0005-0000-0000-000012000000}"/>
    <cellStyle name="Excel Built-in Normal" xfId="2" xr:uid="{00000000-0005-0000-0000-000013000000}"/>
    <cellStyle name="Neutralny" xfId="22" xr:uid="{00000000-0005-0000-0000-000014000000}"/>
    <cellStyle name="Normalny" xfId="0" builtinId="0"/>
    <cellStyle name="Normalny 2" xfId="1" xr:uid="{00000000-0005-0000-0000-000016000000}"/>
    <cellStyle name="Zły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2"/>
  <sheetViews>
    <sheetView tabSelected="1" topLeftCell="A34" zoomScale="115" zoomScaleNormal="115" zoomScaleSheetLayoutView="85" zoomScalePageLayoutView="85" workbookViewId="0">
      <selection activeCell="M45" sqref="M45"/>
    </sheetView>
  </sheetViews>
  <sheetFormatPr defaultColWidth="9.140625" defaultRowHeight="12.75"/>
  <cols>
    <col min="1" max="1" width="3.7109375" style="4" customWidth="1"/>
    <col min="2" max="2" width="9.28515625" style="7" customWidth="1"/>
    <col min="3" max="3" width="32" style="20" customWidth="1"/>
    <col min="4" max="4" width="13.7109375" style="4" customWidth="1"/>
    <col min="5" max="5" width="11.85546875" style="3" customWidth="1"/>
    <col min="6" max="6" width="12.7109375" style="8" customWidth="1"/>
    <col min="7" max="7" width="21" style="3" customWidth="1"/>
    <col min="8" max="8" width="1.42578125" style="4" customWidth="1"/>
    <col min="9" max="16384" width="9.140625" style="4"/>
  </cols>
  <sheetData>
    <row r="1" spans="2:9">
      <c r="B1" s="94" t="s">
        <v>62</v>
      </c>
      <c r="C1" s="94"/>
      <c r="D1" s="94"/>
      <c r="E1" s="94"/>
      <c r="F1" s="94"/>
      <c r="G1" s="94"/>
    </row>
    <row r="2" spans="2:9">
      <c r="B2" s="95"/>
      <c r="C2" s="95"/>
      <c r="D2" s="95"/>
      <c r="E2" s="95"/>
      <c r="F2" s="95"/>
      <c r="G2" s="95"/>
    </row>
    <row r="3" spans="2:9">
      <c r="B3" s="96" t="s">
        <v>63</v>
      </c>
      <c r="C3" s="96"/>
      <c r="D3" s="96"/>
      <c r="E3" s="96"/>
      <c r="F3" s="96"/>
      <c r="G3" s="96"/>
    </row>
    <row r="4" spans="2:9">
      <c r="B4" s="5"/>
      <c r="C4" s="19" t="s">
        <v>40</v>
      </c>
      <c r="D4" s="9"/>
      <c r="E4" s="2"/>
      <c r="F4" s="1"/>
      <c r="G4" s="2"/>
    </row>
    <row r="5" spans="2:9">
      <c r="B5" s="93" t="s">
        <v>59</v>
      </c>
      <c r="C5" s="93"/>
      <c r="D5" s="93"/>
      <c r="E5" s="93"/>
      <c r="F5" s="93"/>
      <c r="G5" s="93"/>
    </row>
    <row r="6" spans="2:9" ht="27.75" customHeight="1">
      <c r="B6" s="10"/>
      <c r="C6" s="10"/>
      <c r="D6" s="14"/>
      <c r="E6" s="26"/>
      <c r="F6" s="13"/>
      <c r="G6" s="15"/>
    </row>
    <row r="7" spans="2:9" s="16" customFormat="1" ht="46.5" customHeight="1">
      <c r="B7" s="11" t="s">
        <v>0</v>
      </c>
      <c r="C7" s="17" t="s">
        <v>1</v>
      </c>
      <c r="D7" s="11" t="s">
        <v>28</v>
      </c>
      <c r="E7" s="12" t="s">
        <v>23</v>
      </c>
      <c r="F7" s="25" t="s">
        <v>3</v>
      </c>
      <c r="G7" s="25" t="s">
        <v>2</v>
      </c>
      <c r="H7" s="21"/>
    </row>
    <row r="8" spans="2:9" ht="30.75" customHeight="1">
      <c r="B8" s="72" t="s">
        <v>4</v>
      </c>
      <c r="C8" s="73"/>
      <c r="D8" s="73"/>
      <c r="E8" s="73"/>
      <c r="F8" s="73"/>
      <c r="G8" s="74"/>
      <c r="I8" s="24"/>
    </row>
    <row r="9" spans="2:9" ht="30.75" customHeight="1">
      <c r="B9" s="54">
        <v>1</v>
      </c>
      <c r="C9" s="22" t="s">
        <v>7</v>
      </c>
      <c r="D9" s="47" t="s">
        <v>61</v>
      </c>
      <c r="E9" s="47">
        <v>3</v>
      </c>
      <c r="F9" s="48"/>
      <c r="G9" s="49">
        <f>E9*F9</f>
        <v>0</v>
      </c>
    </row>
    <row r="10" spans="2:9" ht="25.5" customHeight="1">
      <c r="B10" s="54">
        <v>2</v>
      </c>
      <c r="C10" s="22" t="s">
        <v>57</v>
      </c>
      <c r="D10" s="47" t="s">
        <v>61</v>
      </c>
      <c r="E10" s="47">
        <v>3</v>
      </c>
      <c r="F10" s="48"/>
      <c r="G10" s="49">
        <f>E10*F10</f>
        <v>0</v>
      </c>
    </row>
    <row r="11" spans="2:9" ht="33.75" customHeight="1">
      <c r="B11" s="54">
        <v>3</v>
      </c>
      <c r="C11" s="22" t="s">
        <v>42</v>
      </c>
      <c r="D11" s="47" t="s">
        <v>60</v>
      </c>
      <c r="E11" s="47">
        <v>5</v>
      </c>
      <c r="F11" s="48"/>
      <c r="G11" s="49">
        <f>E11*F11</f>
        <v>0</v>
      </c>
    </row>
    <row r="12" spans="2:9" ht="25.5" customHeight="1">
      <c r="B12" s="72" t="s">
        <v>5</v>
      </c>
      <c r="C12" s="73"/>
      <c r="D12" s="73"/>
      <c r="E12" s="73"/>
      <c r="F12" s="73"/>
      <c r="G12" s="74"/>
    </row>
    <row r="13" spans="2:9" ht="12.75" customHeight="1">
      <c r="B13" s="54">
        <v>1</v>
      </c>
      <c r="C13" s="22" t="s">
        <v>17</v>
      </c>
      <c r="D13" s="46" t="s">
        <v>24</v>
      </c>
      <c r="E13" s="47">
        <v>30</v>
      </c>
      <c r="F13" s="48"/>
      <c r="G13" s="49">
        <f>E13*F13</f>
        <v>0</v>
      </c>
    </row>
    <row r="14" spans="2:9" ht="12.75" customHeight="1">
      <c r="B14" s="54">
        <v>2</v>
      </c>
      <c r="C14" s="43" t="s">
        <v>43</v>
      </c>
      <c r="D14" s="46" t="s">
        <v>24</v>
      </c>
      <c r="E14" s="47">
        <v>30</v>
      </c>
      <c r="F14" s="48"/>
      <c r="G14" s="49">
        <f>E14*F14</f>
        <v>0</v>
      </c>
    </row>
    <row r="15" spans="2:9" ht="12.75" customHeight="1">
      <c r="B15" s="54">
        <v>3</v>
      </c>
      <c r="C15" s="44" t="s">
        <v>44</v>
      </c>
      <c r="D15" s="46" t="s">
        <v>24</v>
      </c>
      <c r="E15" s="47">
        <v>10</v>
      </c>
      <c r="F15" s="48"/>
      <c r="G15" s="49">
        <f>E15*F15</f>
        <v>0</v>
      </c>
    </row>
    <row r="16" spans="2:9" ht="12.75" customHeight="1">
      <c r="B16" s="54">
        <v>4</v>
      </c>
      <c r="C16" s="22" t="s">
        <v>18</v>
      </c>
      <c r="D16" s="46" t="s">
        <v>24</v>
      </c>
      <c r="E16" s="47">
        <v>50</v>
      </c>
      <c r="F16" s="48"/>
      <c r="G16" s="49">
        <f t="shared" ref="G16:G38" si="0">E16*F16</f>
        <v>0</v>
      </c>
    </row>
    <row r="17" spans="2:7" ht="45" customHeight="1">
      <c r="B17" s="54">
        <v>5</v>
      </c>
      <c r="C17" s="22" t="s">
        <v>53</v>
      </c>
      <c r="D17" s="46" t="s">
        <v>54</v>
      </c>
      <c r="E17" s="47">
        <v>300</v>
      </c>
      <c r="F17" s="48"/>
      <c r="G17" s="49">
        <f t="shared" si="0"/>
        <v>0</v>
      </c>
    </row>
    <row r="18" spans="2:7" ht="12.75" customHeight="1">
      <c r="B18" s="54">
        <v>6</v>
      </c>
      <c r="C18" s="22" t="s">
        <v>8</v>
      </c>
      <c r="D18" s="46" t="s">
        <v>54</v>
      </c>
      <c r="E18" s="47">
        <v>300</v>
      </c>
      <c r="F18" s="48"/>
      <c r="G18" s="49">
        <f t="shared" si="0"/>
        <v>0</v>
      </c>
    </row>
    <row r="19" spans="2:7" ht="12.75" customHeight="1">
      <c r="B19" s="54">
        <v>7</v>
      </c>
      <c r="C19" s="22" t="s">
        <v>48</v>
      </c>
      <c r="D19" s="46"/>
      <c r="E19" s="47">
        <v>100</v>
      </c>
      <c r="F19" s="48"/>
      <c r="G19" s="49">
        <f t="shared" si="0"/>
        <v>0</v>
      </c>
    </row>
    <row r="20" spans="2:7" ht="12.75" customHeight="1">
      <c r="B20" s="54">
        <v>8</v>
      </c>
      <c r="C20" s="22" t="s">
        <v>6</v>
      </c>
      <c r="D20" s="46" t="s">
        <v>24</v>
      </c>
      <c r="E20" s="47">
        <v>50</v>
      </c>
      <c r="F20" s="48"/>
      <c r="G20" s="49">
        <f t="shared" si="0"/>
        <v>0</v>
      </c>
    </row>
    <row r="21" spans="2:7" ht="12.75" customHeight="1">
      <c r="B21" s="54">
        <v>9</v>
      </c>
      <c r="C21" s="22" t="s">
        <v>16</v>
      </c>
      <c r="D21" s="46" t="s">
        <v>24</v>
      </c>
      <c r="E21" s="47">
        <v>50</v>
      </c>
      <c r="F21" s="48"/>
      <c r="G21" s="49">
        <f t="shared" si="0"/>
        <v>0</v>
      </c>
    </row>
    <row r="22" spans="2:7" ht="12.75" customHeight="1">
      <c r="B22" s="54">
        <v>10</v>
      </c>
      <c r="C22" s="22" t="s">
        <v>55</v>
      </c>
      <c r="D22" s="46" t="s">
        <v>54</v>
      </c>
      <c r="E22" s="47">
        <v>50</v>
      </c>
      <c r="F22" s="48"/>
      <c r="G22" s="49">
        <f t="shared" si="0"/>
        <v>0</v>
      </c>
    </row>
    <row r="23" spans="2:7" ht="12.75" customHeight="1">
      <c r="B23" s="54">
        <v>11</v>
      </c>
      <c r="C23" s="22" t="s">
        <v>13</v>
      </c>
      <c r="D23" s="46" t="s">
        <v>54</v>
      </c>
      <c r="E23" s="47">
        <v>100</v>
      </c>
      <c r="F23" s="48"/>
      <c r="G23" s="49">
        <f t="shared" si="0"/>
        <v>0</v>
      </c>
    </row>
    <row r="24" spans="2:7" ht="12.75" customHeight="1">
      <c r="B24" s="54">
        <v>12</v>
      </c>
      <c r="C24" s="44" t="s">
        <v>45</v>
      </c>
      <c r="D24" s="46" t="s">
        <v>54</v>
      </c>
      <c r="E24" s="47">
        <v>350</v>
      </c>
      <c r="F24" s="48"/>
      <c r="G24" s="49">
        <f t="shared" si="0"/>
        <v>0</v>
      </c>
    </row>
    <row r="25" spans="2:7" ht="17.25" customHeight="1">
      <c r="B25" s="54">
        <v>13</v>
      </c>
      <c r="C25" s="44" t="s">
        <v>50</v>
      </c>
      <c r="D25" s="46" t="s">
        <v>54</v>
      </c>
      <c r="E25" s="47">
        <v>100</v>
      </c>
      <c r="F25" s="48"/>
      <c r="G25" s="49">
        <f t="shared" si="0"/>
        <v>0</v>
      </c>
    </row>
    <row r="26" spans="2:7" ht="17.25" customHeight="1">
      <c r="B26" s="54">
        <v>14</v>
      </c>
      <c r="C26" s="22" t="s">
        <v>49</v>
      </c>
      <c r="D26" s="46" t="s">
        <v>54</v>
      </c>
      <c r="E26" s="47">
        <v>100</v>
      </c>
      <c r="F26" s="48"/>
      <c r="G26" s="49">
        <f t="shared" si="0"/>
        <v>0</v>
      </c>
    </row>
    <row r="27" spans="2:7" ht="12.75" customHeight="1">
      <c r="B27" s="54">
        <v>15</v>
      </c>
      <c r="C27" s="22" t="s">
        <v>19</v>
      </c>
      <c r="D27" s="46" t="s">
        <v>54</v>
      </c>
      <c r="E27" s="47">
        <v>100</v>
      </c>
      <c r="F27" s="48"/>
      <c r="G27" s="49">
        <f t="shared" si="0"/>
        <v>0</v>
      </c>
    </row>
    <row r="28" spans="2:7" ht="12.75" customHeight="1">
      <c r="B28" s="54">
        <v>16</v>
      </c>
      <c r="C28" s="22" t="s">
        <v>20</v>
      </c>
      <c r="D28" s="46" t="s">
        <v>54</v>
      </c>
      <c r="E28" s="47">
        <v>100</v>
      </c>
      <c r="F28" s="48"/>
      <c r="G28" s="49">
        <f t="shared" si="0"/>
        <v>0</v>
      </c>
    </row>
    <row r="29" spans="2:7" ht="12.75" customHeight="1">
      <c r="B29" s="54">
        <v>17</v>
      </c>
      <c r="C29" s="22" t="s">
        <v>51</v>
      </c>
      <c r="D29" s="46" t="s">
        <v>54</v>
      </c>
      <c r="E29" s="47">
        <v>500</v>
      </c>
      <c r="F29" s="48"/>
      <c r="G29" s="49">
        <f t="shared" si="0"/>
        <v>0</v>
      </c>
    </row>
    <row r="30" spans="2:7" ht="12.75" customHeight="1">
      <c r="B30" s="54">
        <v>18</v>
      </c>
      <c r="C30" s="22" t="s">
        <v>21</v>
      </c>
      <c r="D30" s="46" t="s">
        <v>54</v>
      </c>
      <c r="E30" s="47">
        <v>60</v>
      </c>
      <c r="F30" s="48"/>
      <c r="G30" s="49">
        <f t="shared" si="0"/>
        <v>0</v>
      </c>
    </row>
    <row r="31" spans="2:7" ht="12.75" customHeight="1">
      <c r="B31" s="54">
        <v>19</v>
      </c>
      <c r="C31" s="22" t="s">
        <v>22</v>
      </c>
      <c r="D31" s="46" t="s">
        <v>54</v>
      </c>
      <c r="E31" s="47">
        <v>60</v>
      </c>
      <c r="F31" s="48"/>
      <c r="G31" s="49">
        <f t="shared" si="0"/>
        <v>0</v>
      </c>
    </row>
    <row r="32" spans="2:7" ht="12.75" customHeight="1">
      <c r="B32" s="54">
        <v>20</v>
      </c>
      <c r="C32" s="22" t="s">
        <v>14</v>
      </c>
      <c r="D32" s="46" t="s">
        <v>54</v>
      </c>
      <c r="E32" s="47">
        <v>800</v>
      </c>
      <c r="F32" s="48"/>
      <c r="G32" s="49">
        <f t="shared" si="0"/>
        <v>0</v>
      </c>
    </row>
    <row r="33" spans="2:15" ht="12.75" customHeight="1">
      <c r="B33" s="54">
        <v>21</v>
      </c>
      <c r="C33" s="22" t="s">
        <v>9</v>
      </c>
      <c r="D33" s="46" t="s">
        <v>54</v>
      </c>
      <c r="E33" s="47">
        <v>100</v>
      </c>
      <c r="F33" s="48"/>
      <c r="G33" s="49">
        <f t="shared" si="0"/>
        <v>0</v>
      </c>
      <c r="N33" s="81"/>
      <c r="O33" s="81"/>
    </row>
    <row r="34" spans="2:15" ht="12.75" customHeight="1">
      <c r="B34" s="54">
        <v>22</v>
      </c>
      <c r="C34" s="22" t="s">
        <v>11</v>
      </c>
      <c r="D34" s="46" t="s">
        <v>54</v>
      </c>
      <c r="E34" s="47">
        <v>600</v>
      </c>
      <c r="F34" s="48"/>
      <c r="G34" s="49">
        <f t="shared" si="0"/>
        <v>0</v>
      </c>
    </row>
    <row r="35" spans="2:15" ht="12.75" customHeight="1">
      <c r="B35" s="54">
        <v>23</v>
      </c>
      <c r="C35" s="22" t="s">
        <v>10</v>
      </c>
      <c r="D35" s="46" t="s">
        <v>54</v>
      </c>
      <c r="E35" s="47">
        <v>600</v>
      </c>
      <c r="F35" s="48"/>
      <c r="G35" s="49">
        <f t="shared" si="0"/>
        <v>0</v>
      </c>
    </row>
    <row r="36" spans="2:15" ht="33" customHeight="1">
      <c r="B36" s="54">
        <v>24</v>
      </c>
      <c r="C36" s="22" t="s">
        <v>12</v>
      </c>
      <c r="D36" s="46" t="s">
        <v>54</v>
      </c>
      <c r="E36" s="47">
        <v>200</v>
      </c>
      <c r="F36" s="48"/>
      <c r="G36" s="49">
        <f t="shared" si="0"/>
        <v>0</v>
      </c>
      <c r="O36" s="23"/>
    </row>
    <row r="37" spans="2:15" ht="12.75" customHeight="1">
      <c r="B37" s="54">
        <v>25</v>
      </c>
      <c r="C37" s="44" t="s">
        <v>47</v>
      </c>
      <c r="D37" s="46" t="s">
        <v>54</v>
      </c>
      <c r="E37" s="47">
        <v>100</v>
      </c>
      <c r="F37" s="48"/>
      <c r="G37" s="49">
        <f t="shared" si="0"/>
        <v>0</v>
      </c>
    </row>
    <row r="38" spans="2:15" ht="21.75" customHeight="1">
      <c r="B38" s="54">
        <v>26</v>
      </c>
      <c r="C38" s="44" t="s">
        <v>46</v>
      </c>
      <c r="D38" s="46" t="s">
        <v>54</v>
      </c>
      <c r="E38" s="51">
        <v>100</v>
      </c>
      <c r="F38" s="52"/>
      <c r="G38" s="53">
        <f t="shared" si="0"/>
        <v>0</v>
      </c>
    </row>
    <row r="39" spans="2:15" ht="51" customHeight="1" thickBot="1">
      <c r="B39" s="54">
        <v>27</v>
      </c>
      <c r="C39" s="45" t="s">
        <v>56</v>
      </c>
      <c r="D39" s="46" t="s">
        <v>15</v>
      </c>
      <c r="E39" s="51">
        <v>60</v>
      </c>
      <c r="F39" s="52"/>
      <c r="G39" s="53">
        <f>E39*F39</f>
        <v>0</v>
      </c>
    </row>
    <row r="40" spans="2:15" s="58" customFormat="1" ht="27.75" customHeight="1" thickBot="1">
      <c r="B40" s="102" t="s">
        <v>26</v>
      </c>
      <c r="C40" s="103"/>
      <c r="D40" s="55"/>
      <c r="E40" s="56">
        <f>SUM(E9:E39)</f>
        <v>5011</v>
      </c>
      <c r="F40" s="62" t="s">
        <v>27</v>
      </c>
      <c r="G40" s="57">
        <f>SUM(G9:G11,G13:G39)</f>
        <v>0</v>
      </c>
    </row>
    <row r="41" spans="2:15" ht="48" customHeight="1" thickBot="1">
      <c r="B41" s="38"/>
      <c r="C41" s="39"/>
      <c r="D41" s="39"/>
      <c r="E41" s="40"/>
      <c r="F41" s="41"/>
      <c r="G41" s="42"/>
    </row>
    <row r="42" spans="2:15" s="31" customFormat="1" ht="24" customHeight="1">
      <c r="B42" s="89" t="s">
        <v>29</v>
      </c>
      <c r="C42" s="90"/>
      <c r="D42" s="90"/>
      <c r="E42" s="90"/>
      <c r="F42" s="75"/>
      <c r="G42" s="76"/>
    </row>
    <row r="43" spans="2:15" s="33" customFormat="1" ht="37.5" customHeight="1">
      <c r="B43" s="35" t="s">
        <v>30</v>
      </c>
      <c r="C43" s="84" t="s">
        <v>31</v>
      </c>
      <c r="D43" s="85"/>
      <c r="E43" s="36" t="s">
        <v>32</v>
      </c>
      <c r="F43" s="36" t="s">
        <v>39</v>
      </c>
      <c r="G43" s="37" t="s">
        <v>33</v>
      </c>
    </row>
    <row r="44" spans="2:15" s="67" customFormat="1" ht="22.5" customHeight="1">
      <c r="B44" s="63">
        <v>1</v>
      </c>
      <c r="C44" s="100" t="s">
        <v>25</v>
      </c>
      <c r="D44" s="101"/>
      <c r="E44" s="64">
        <v>11</v>
      </c>
      <c r="F44" s="65"/>
      <c r="G44" s="66">
        <f>E44*F44</f>
        <v>0</v>
      </c>
    </row>
    <row r="45" spans="2:15" s="70" customFormat="1" ht="39" customHeight="1" thickBot="1">
      <c r="B45" s="68">
        <v>2</v>
      </c>
      <c r="C45" s="82" t="s">
        <v>34</v>
      </c>
      <c r="D45" s="83"/>
      <c r="E45" s="61">
        <v>1900</v>
      </c>
      <c r="F45" s="50"/>
      <c r="G45" s="69">
        <f>E45*F45</f>
        <v>0</v>
      </c>
    </row>
    <row r="46" spans="2:15" customFormat="1" ht="21" customHeight="1" thickBot="1">
      <c r="B46" s="32"/>
      <c r="C46" s="32"/>
      <c r="D46" s="32"/>
      <c r="E46" s="32"/>
      <c r="F46" s="32"/>
      <c r="G46" s="32"/>
    </row>
    <row r="47" spans="2:15" customFormat="1" ht="18.75" customHeight="1">
      <c r="B47" s="91" t="s">
        <v>35</v>
      </c>
      <c r="C47" s="92"/>
      <c r="D47" s="92"/>
      <c r="E47" s="92"/>
      <c r="F47" s="77"/>
      <c r="G47" s="78"/>
    </row>
    <row r="48" spans="2:15" s="33" customFormat="1" ht="54.75" customHeight="1">
      <c r="B48" s="35" t="s">
        <v>30</v>
      </c>
      <c r="C48" s="84" t="s">
        <v>31</v>
      </c>
      <c r="D48" s="85"/>
      <c r="E48" s="36" t="s">
        <v>36</v>
      </c>
      <c r="F48" s="36" t="s">
        <v>38</v>
      </c>
      <c r="G48" s="37" t="s">
        <v>58</v>
      </c>
      <c r="J48" s="88"/>
      <c r="K48" s="88"/>
      <c r="L48" s="88"/>
      <c r="M48" s="88"/>
    </row>
    <row r="49" spans="2:7" s="16" customFormat="1" ht="27.75" customHeight="1" thickBot="1">
      <c r="B49" s="34">
        <v>1</v>
      </c>
      <c r="C49" s="86" t="s">
        <v>52</v>
      </c>
      <c r="D49" s="87"/>
      <c r="E49" s="59">
        <v>1900</v>
      </c>
      <c r="F49" s="50"/>
      <c r="G49" s="60">
        <f>E49*F49</f>
        <v>0</v>
      </c>
    </row>
    <row r="50" spans="2:7" customFormat="1" ht="15">
      <c r="B50" s="32"/>
      <c r="C50" s="32"/>
      <c r="D50" s="32"/>
      <c r="E50" s="32"/>
      <c r="F50" s="32"/>
      <c r="G50" s="32"/>
    </row>
    <row r="51" spans="2:7" customFormat="1" ht="15">
      <c r="B51" s="97" t="s">
        <v>37</v>
      </c>
      <c r="C51" s="97"/>
      <c r="D51" s="97"/>
      <c r="E51" s="97"/>
      <c r="F51" s="98">
        <f>G40+G44+G45+G49</f>
        <v>0</v>
      </c>
      <c r="G51" s="99"/>
    </row>
    <row r="52" spans="2:7" s="71" customFormat="1" ht="15" customHeight="1">
      <c r="B52" s="79" t="s">
        <v>41</v>
      </c>
      <c r="C52" s="79"/>
      <c r="D52" s="79"/>
      <c r="E52" s="79"/>
      <c r="F52" s="80">
        <f>F51*1.08</f>
        <v>0</v>
      </c>
      <c r="G52" s="80"/>
    </row>
    <row r="53" spans="2:7" s="16" customFormat="1">
      <c r="C53" s="28"/>
      <c r="E53" s="29"/>
      <c r="F53" s="8"/>
      <c r="G53" s="30"/>
    </row>
    <row r="54" spans="2:7">
      <c r="B54" s="6"/>
      <c r="C54" s="19"/>
      <c r="D54" s="5"/>
      <c r="E54" s="27"/>
      <c r="F54" s="5"/>
    </row>
    <row r="55" spans="2:7">
      <c r="B55" s="5"/>
      <c r="C55" s="19"/>
      <c r="D55" s="5"/>
      <c r="E55" s="27"/>
      <c r="F55" s="5"/>
    </row>
    <row r="56" spans="2:7">
      <c r="B56" s="5"/>
      <c r="C56" s="19"/>
      <c r="D56" s="5"/>
      <c r="E56" s="27"/>
      <c r="F56" s="5"/>
    </row>
    <row r="57" spans="2:7">
      <c r="B57" s="5"/>
      <c r="C57" s="19"/>
      <c r="D57" s="5"/>
      <c r="E57" s="27"/>
      <c r="F57" s="5"/>
    </row>
    <row r="58" spans="2:7">
      <c r="B58" s="5"/>
    </row>
    <row r="59" spans="2:7">
      <c r="B59" s="5"/>
    </row>
    <row r="60" spans="2:7">
      <c r="B60" s="5"/>
    </row>
    <row r="62" spans="2:7">
      <c r="C62" s="18"/>
    </row>
  </sheetData>
  <mergeCells count="18">
    <mergeCell ref="B5:G5"/>
    <mergeCell ref="B1:G1"/>
    <mergeCell ref="B2:G2"/>
    <mergeCell ref="B3:G3"/>
    <mergeCell ref="B51:E51"/>
    <mergeCell ref="F51:G51"/>
    <mergeCell ref="C43:D43"/>
    <mergeCell ref="C44:D44"/>
    <mergeCell ref="B40:C40"/>
    <mergeCell ref="B52:E52"/>
    <mergeCell ref="F52:G52"/>
    <mergeCell ref="N33:O33"/>
    <mergeCell ref="C45:D45"/>
    <mergeCell ref="C48:D48"/>
    <mergeCell ref="C49:D49"/>
    <mergeCell ref="J48:M48"/>
    <mergeCell ref="B42:E42"/>
    <mergeCell ref="B47:E47"/>
  </mergeCells>
  <phoneticPr fontId="11" type="noConversion"/>
  <pageMargins left="0.25" right="0.25" top="0.75" bottom="0.75" header="0.3" footer="0.3"/>
  <pageSetup paperSize="9" scale="94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I</vt:lpstr>
      <vt:lpstr>'Zadanie I'!Obszar_wydruku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Woldemichael</dc:creator>
  <cp:lastModifiedBy>Agnieszka Kupiec</cp:lastModifiedBy>
  <cp:lastPrinted>2024-03-14T08:37:04Z</cp:lastPrinted>
  <dcterms:created xsi:type="dcterms:W3CDTF">2019-01-30T14:33:29Z</dcterms:created>
  <dcterms:modified xsi:type="dcterms:W3CDTF">2024-03-14T08:40:59Z</dcterms:modified>
</cp:coreProperties>
</file>