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60" windowWidth="7200" windowHeight="10110" tabRatio="851" activeTab="3"/>
  </bookViews>
  <sheets>
    <sheet name="ogółem" sheetId="1" r:id="rId1"/>
    <sheet name="Świdwin" sheetId="2" r:id="rId2"/>
    <sheet name="Mrzeżyno" sheetId="3" r:id="rId3"/>
    <sheet name="Trzebiatów" sheetId="4" r:id="rId4"/>
    <sheet name="Mirosławiec" sheetId="5" r:id="rId5"/>
  </sheets>
  <definedNames>
    <definedName name="_xlnm.Print_Area" localSheetId="4">'Mirosławiec'!$A$2:$F$37</definedName>
    <definedName name="_xlnm.Print_Area" localSheetId="2">'Mrzeżyno'!$B$1:$G$40</definedName>
    <definedName name="_xlnm.Print_Area" localSheetId="0">'ogółem'!$A$2:$D$35</definedName>
    <definedName name="_xlnm.Print_Area" localSheetId="1">'Świdwin'!$A$2:$F$35</definedName>
    <definedName name="_xlnm.Print_Area" localSheetId="3">'Trzebiatów'!$B$2:$F$52</definedName>
  </definedNames>
  <calcPr fullCalcOnLoad="1"/>
</workbook>
</file>

<file path=xl/sharedStrings.xml><?xml version="1.0" encoding="utf-8"?>
<sst xmlns="http://schemas.openxmlformats.org/spreadsheetml/2006/main" count="204" uniqueCount="55">
  <si>
    <t>Utrzymanie terenów zielonych</t>
  </si>
  <si>
    <t>Lp.</t>
  </si>
  <si>
    <t xml:space="preserve">Rodzaj powierzchni </t>
  </si>
  <si>
    <t>RAZEM</t>
  </si>
  <si>
    <t xml:space="preserve">rabaty  </t>
  </si>
  <si>
    <t>ZESTAWIENIE POWIERZCHNI TERENÓW ZIELONYCH</t>
  </si>
  <si>
    <t xml:space="preserve">KOMPLEKS Świdwin ul. Połczyńska 32 </t>
  </si>
  <si>
    <t xml:space="preserve">KOMPLEKS Świdwin, ul. Wiejska  </t>
  </si>
  <si>
    <t>KOMPLEKS PRUSZCZ GRYFICKI</t>
  </si>
  <si>
    <t>RAZEM SOI ŚWIDWIN</t>
  </si>
  <si>
    <t>KOMPLEKS TRZEBIATÓW UL. ZAGÓRSKA 20</t>
  </si>
  <si>
    <t xml:space="preserve"> tereny zielone</t>
  </si>
  <si>
    <t>tereny zielone</t>
  </si>
  <si>
    <t xml:space="preserve">SEKCJA OBSŁUGI INFRASTRUKTURY </t>
  </si>
  <si>
    <t>RAZEM SOI TRZEBIATÓW</t>
  </si>
  <si>
    <t>RAZEM SOI MRZEŻYNO</t>
  </si>
  <si>
    <t>SEKCJA OBSŁUGI INFRASTRUKTURY</t>
  </si>
  <si>
    <t xml:space="preserve">  Kompleks koszarowy ul. Wojska Polskiego</t>
  </si>
  <si>
    <t>Kompleks inny ul. Wojska Polskiego</t>
  </si>
  <si>
    <t>KOMPLEKS TRZEBIATÓW UL. ZAGÓRSKA  21</t>
  </si>
  <si>
    <t>rabaty,klomby</t>
  </si>
  <si>
    <t xml:space="preserve">Posterunek   obserwacyjny  nr  14    ul. Marynarska  4,   Mrzeżyno  </t>
  </si>
  <si>
    <t>Posterunek   obserwacyjny  nr  13  ul. Polna 1,   Niechorze</t>
  </si>
  <si>
    <r>
      <t>Powierzchnia w m</t>
    </r>
    <r>
      <rPr>
        <b/>
        <vertAlign val="superscript"/>
        <sz val="10"/>
        <rFont val="Arial"/>
        <family val="2"/>
      </rPr>
      <t>2</t>
    </r>
  </si>
  <si>
    <t>OK NA 2020</t>
  </si>
  <si>
    <t>OK NA 2021</t>
  </si>
  <si>
    <t>KOMPLEKS KŁODKOWO - STRZELNICA GARNIZONOWA</t>
  </si>
  <si>
    <t>KOMPLEKS TRZEBIATÓW ul. Łąkowa- Punkt Ćwiczeń</t>
  </si>
  <si>
    <t>OK NA 2022</t>
  </si>
  <si>
    <t>CZĘŚĆ IV MIROSŁAWIEC</t>
  </si>
  <si>
    <t>RAZEM SOI MIROSŁAWIEC</t>
  </si>
  <si>
    <t>Maksymalna ilość usług w roku</t>
  </si>
  <si>
    <t>Maksymalna ilość w ciągu trwania umowy</t>
  </si>
  <si>
    <t>Maksymalna ilość usług w ciągu trwania umowy</t>
  </si>
  <si>
    <t>CZĘŚĆ I ŚWIDWIN</t>
  </si>
  <si>
    <r>
      <rPr>
        <b/>
        <sz val="10"/>
        <rFont val="Arial CE"/>
        <family val="0"/>
      </rPr>
      <t xml:space="preserve">* </t>
    </r>
    <r>
      <rPr>
        <sz val="10"/>
        <rFont val="Arial CE"/>
        <family val="0"/>
      </rPr>
      <t>tereny zielone</t>
    </r>
  </si>
  <si>
    <r>
      <t>Powierzchnia w m</t>
    </r>
    <r>
      <rPr>
        <b/>
        <vertAlign val="superscript"/>
        <sz val="11"/>
        <rFont val="Arial"/>
        <family val="2"/>
      </rPr>
      <t>2</t>
    </r>
  </si>
  <si>
    <t>żywopłoty</t>
  </si>
  <si>
    <t xml:space="preserve">żywopłoty </t>
  </si>
  <si>
    <t>rabaty</t>
  </si>
  <si>
    <t xml:space="preserve">  Kompleks koszarowy </t>
  </si>
  <si>
    <t xml:space="preserve">Kompleks lotniskowy </t>
  </si>
  <si>
    <t>CZĘŚĆ II MRZEŻYNO</t>
  </si>
  <si>
    <t>CZĘŚĆ III TRZEBIATÓW</t>
  </si>
  <si>
    <t>Załącznik nr 1</t>
  </si>
  <si>
    <t>Załącznik nr 2</t>
  </si>
  <si>
    <t>Załącznik nr 3</t>
  </si>
  <si>
    <t>ZESTAWIENIE POWIERZCHNI</t>
  </si>
  <si>
    <t>* tereny zielone</t>
  </si>
  <si>
    <r>
      <t>*Uwaga: na terenie zleconej powierzchni znajdują się obwałowania o wysokości 4,5 m -powierzchnia 16820 m</t>
    </r>
    <r>
      <rPr>
        <b/>
        <vertAlign val="superscript"/>
        <sz val="10"/>
        <rFont val="Arial CE"/>
        <family val="0"/>
      </rPr>
      <t>2</t>
    </r>
  </si>
  <si>
    <r>
      <t>*Uwaga</t>
    </r>
    <r>
      <rPr>
        <sz val="10"/>
        <rFont val="Arial CE"/>
        <family val="0"/>
      </rPr>
      <t xml:space="preserve"> : na terenie zleconej powierzchni  znajduje się   obwałowanie  boczne  o wysokości  około 2,5 m - pow. 420 m2 ,       obwałowanie  boczne o wysokości  około 3,5  m - pow. 1.805 m2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>oraz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kulochwyt  o wysokości  około 8 m  i  powiechni  2.277 m2</t>
    </r>
    <r>
      <rPr>
        <b/>
        <sz val="10"/>
        <rFont val="Arial CE"/>
        <family val="0"/>
      </rPr>
      <t xml:space="preserve"> -   tj. łacznie  4.502 m2</t>
    </r>
  </si>
  <si>
    <r>
      <t>*Uwaga</t>
    </r>
    <r>
      <rPr>
        <sz val="10"/>
        <rFont val="Arial CE"/>
        <family val="0"/>
      </rPr>
      <t xml:space="preserve"> : na terenie zleconej powierzchni  znajduje się   obwałowanie  boczne  o wysokości około   5 m - pow. 5.202 m2 ,       obwałowanie  boczne o wysokości około  4  m - pow. 570 m2,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kulochwyt  o wysokości około 9 m  i  powiechni  1.100 m2</t>
    </r>
    <r>
      <rPr>
        <b/>
        <sz val="10"/>
        <rFont val="Arial CE"/>
        <family val="0"/>
      </rPr>
      <t xml:space="preserve">  oraz </t>
    </r>
    <r>
      <rPr>
        <sz val="10"/>
        <rFont val="Arial CE"/>
        <family val="0"/>
      </rPr>
      <t xml:space="preserve">kulochwyt o wysokosci około  4 m i powierzchni 106 m2 </t>
    </r>
    <r>
      <rPr>
        <b/>
        <sz val="10"/>
        <rFont val="Arial CE"/>
        <family val="0"/>
      </rPr>
      <t xml:space="preserve"> - łacznie  6.988 m2</t>
    </r>
  </si>
  <si>
    <r>
      <t>*Uwaga</t>
    </r>
    <r>
      <rPr>
        <sz val="10"/>
        <rFont val="Arial CE"/>
        <family val="0"/>
      </rPr>
      <t xml:space="preserve"> : na terenie zleconej powierzchni  znajduje się   obwałowanie  boczne  o wysokości około  6 m - pow. 1.755 m2</t>
    </r>
    <r>
      <rPr>
        <b/>
        <sz val="10"/>
        <rFont val="Arial CE"/>
        <family val="0"/>
      </rPr>
      <t xml:space="preserve"> oraz kulochwyt o wysokosci około 8 m i powierzchni  684  m2  - łacznie  2.439 m2</t>
    </r>
  </si>
  <si>
    <r>
      <t>*Uwaga</t>
    </r>
    <r>
      <rPr>
        <sz val="10"/>
        <rFont val="Arial CE"/>
        <family val="0"/>
      </rPr>
      <t xml:space="preserve"> : na terenie zleconej powierzchni  znajdują się 4 obwałowania o wys. około 9 m - pow. 9395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 oraz 4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obwałowania  o wys. około 5 m - pow. 8168 m</t>
    </r>
    <r>
      <rPr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 xml:space="preserve">  tj. łacznie  17563 m</t>
    </r>
    <r>
      <rPr>
        <b/>
        <vertAlign val="superscript"/>
        <sz val="10"/>
        <rFont val="Arial CE"/>
        <family val="0"/>
      </rPr>
      <t>2</t>
    </r>
  </si>
  <si>
    <t>Na powierzchni 218314 m2 występuja nierówności.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</si>
</sst>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;[Red]0.00"/>
    <numFmt numFmtId="173" formatCode="0;[Red]0"/>
    <numFmt numFmtId="174" formatCode="#,##0.00\ &quot;zł&quot;;[Red]#,##0.00\ &quot;zł&quot;"/>
    <numFmt numFmtId="175" formatCode="[$-415]d\ mmmm\ yyyy"/>
    <numFmt numFmtId="176" formatCode="#,##0;[Red]#,##0"/>
    <numFmt numFmtId="177" formatCode="#,##0.00;[Red]#,##0.00"/>
    <numFmt numFmtId="178" formatCode="#,##0.00\ _z_ł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\ &quot;zł&quot;"/>
    <numFmt numFmtId="184" formatCode="0.0"/>
    <numFmt numFmtId="185" formatCode="_-* #,##0.000\ _z_ł_-;\-* #,##0.000\ _z_ł_-;_-* &quot;-&quot;??\ _z_ł_-;_-@_-"/>
    <numFmt numFmtId="186" formatCode="_-* #,##0.0000\ _z_ł_-;\-* #,##0.0000\ _z_ł_-;_-* &quot;-&quot;??\ _z_ł_-;_-@_-"/>
    <numFmt numFmtId="187" formatCode="_-* #,##0.0\ _z_ł_-;\-* #,##0.0\ _z_ł_-;_-* &quot;-&quot;??\ _z_ł_-;_-@_-"/>
    <numFmt numFmtId="188" formatCode="_-* #,##0\ _z_ł_-;\-* #,##0\ _z_ł_-;_-* &quot;-&quot;??\ _z_ł_-;_-@_-"/>
  </numFmts>
  <fonts count="66">
    <font>
      <sz val="10"/>
      <name val="Arial CE"/>
      <family val="0"/>
    </font>
    <font>
      <b/>
      <sz val="14"/>
      <color indexed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b/>
      <sz val="16"/>
      <name val="Arial"/>
      <family val="2"/>
    </font>
    <font>
      <sz val="8"/>
      <name val="Arial CE"/>
      <family val="0"/>
    </font>
    <font>
      <b/>
      <sz val="12"/>
      <color indexed="8"/>
      <name val="Czcionka tekstu podstawowego"/>
      <family val="0"/>
    </font>
    <font>
      <b/>
      <sz val="12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2"/>
      <color indexed="20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1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3" fillId="0" borderId="10" xfId="52" applyFont="1" applyBorder="1" applyAlignment="1">
      <alignment/>
      <protection/>
    </xf>
    <xf numFmtId="43" fontId="7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0" fontId="3" fillId="0" borderId="12" xfId="52" applyFont="1" applyBorder="1" applyAlignment="1">
      <alignment/>
      <protection/>
    </xf>
    <xf numFmtId="43" fontId="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0" borderId="14" xfId="52" applyFont="1" applyBorder="1" applyAlignment="1">
      <alignment/>
      <protection/>
    </xf>
    <xf numFmtId="0" fontId="1" fillId="0" borderId="0" xfId="0" applyFont="1" applyBorder="1" applyAlignment="1">
      <alignment/>
    </xf>
    <xf numFmtId="0" fontId="3" fillId="0" borderId="15" xfId="52" applyFont="1" applyBorder="1" applyAlignment="1">
      <alignment/>
      <protection/>
    </xf>
    <xf numFmtId="0" fontId="5" fillId="35" borderId="11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73" fontId="3" fillId="35" borderId="18" xfId="0" applyNumberFormat="1" applyFont="1" applyFill="1" applyBorder="1" applyAlignment="1">
      <alignment horizontal="center"/>
    </xf>
    <xf numFmtId="173" fontId="3" fillId="35" borderId="19" xfId="0" applyNumberFormat="1" applyFont="1" applyFill="1" applyBorder="1" applyAlignment="1">
      <alignment horizontal="center"/>
    </xf>
    <xf numFmtId="173" fontId="3" fillId="35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6" borderId="0" xfId="0" applyFont="1" applyFill="1" applyBorder="1" applyAlignment="1">
      <alignment horizontal="left" vertical="center" wrapText="1"/>
    </xf>
    <xf numFmtId="43" fontId="7" fillId="34" borderId="0" xfId="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0" borderId="21" xfId="52" applyFont="1" applyBorder="1" applyAlignment="1">
      <alignment/>
      <protection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17" fillId="36" borderId="0" xfId="0" applyFont="1" applyFill="1" applyBorder="1" applyAlignment="1">
      <alignment vertical="center" wrapText="1"/>
    </xf>
    <xf numFmtId="0" fontId="3" fillId="0" borderId="15" xfId="52" applyFont="1" applyBorder="1" applyAlignment="1">
      <alignment/>
      <protection/>
    </xf>
    <xf numFmtId="0" fontId="5" fillId="36" borderId="0" xfId="0" applyFont="1" applyFill="1" applyBorder="1" applyAlignment="1">
      <alignment horizontal="center"/>
    </xf>
    <xf numFmtId="2" fontId="6" fillId="36" borderId="0" xfId="52" applyNumberFormat="1" applyFont="1" applyFill="1" applyBorder="1" applyAlignment="1">
      <alignment/>
      <protection/>
    </xf>
    <xf numFmtId="0" fontId="6" fillId="36" borderId="0" xfId="52" applyFont="1" applyFill="1" applyBorder="1" applyAlignment="1">
      <alignment/>
      <protection/>
    </xf>
    <xf numFmtId="0" fontId="0" fillId="36" borderId="0" xfId="0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3" fillId="0" borderId="14" xfId="52" applyFont="1" applyFill="1" applyBorder="1" applyAlignment="1">
      <alignment/>
      <protection/>
    </xf>
    <xf numFmtId="43" fontId="3" fillId="37" borderId="23" xfId="52" applyNumberFormat="1" applyFont="1" applyFill="1" applyBorder="1" applyAlignment="1">
      <alignment/>
      <protection/>
    </xf>
    <xf numFmtId="0" fontId="0" fillId="35" borderId="20" xfId="0" applyFont="1" applyFill="1" applyBorder="1" applyAlignment="1">
      <alignment horizontal="center"/>
    </xf>
    <xf numFmtId="0" fontId="3" fillId="0" borderId="24" xfId="52" applyFont="1" applyBorder="1" applyAlignment="1">
      <alignment/>
      <protection/>
    </xf>
    <xf numFmtId="43" fontId="3" fillId="0" borderId="23" xfId="52" applyNumberFormat="1" applyFont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3" fillId="0" borderId="26" xfId="52" applyFont="1" applyFill="1" applyBorder="1" applyAlignment="1">
      <alignment/>
      <protection/>
    </xf>
    <xf numFmtId="43" fontId="3" fillId="0" borderId="27" xfId="52" applyNumberFormat="1" applyFont="1" applyBorder="1" applyAlignment="1">
      <alignment/>
      <protection/>
    </xf>
    <xf numFmtId="0" fontId="0" fillId="35" borderId="28" xfId="0" applyFont="1" applyFill="1" applyBorder="1" applyAlignment="1">
      <alignment horizontal="center"/>
    </xf>
    <xf numFmtId="0" fontId="3" fillId="0" borderId="29" xfId="52" applyFont="1" applyBorder="1" applyAlignment="1">
      <alignment/>
      <protection/>
    </xf>
    <xf numFmtId="43" fontId="3" fillId="0" borderId="30" xfId="52" applyNumberFormat="1" applyFont="1" applyBorder="1" applyAlignment="1">
      <alignment/>
      <protection/>
    </xf>
    <xf numFmtId="43" fontId="3" fillId="0" borderId="31" xfId="52" applyNumberFormat="1" applyFont="1" applyBorder="1" applyAlignment="1">
      <alignment/>
      <protection/>
    </xf>
    <xf numFmtId="0" fontId="0" fillId="35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72" fontId="5" fillId="36" borderId="0" xfId="0" applyNumberFormat="1" applyFont="1" applyFill="1" applyBorder="1" applyAlignment="1">
      <alignment horizontal="center"/>
    </xf>
    <xf numFmtId="172" fontId="6" fillId="36" borderId="0" xfId="52" applyNumberFormat="1" applyFont="1" applyFill="1" applyBorder="1" applyAlignment="1">
      <alignment/>
      <protection/>
    </xf>
    <xf numFmtId="172" fontId="0" fillId="36" borderId="0" xfId="0" applyNumberFormat="1" applyFill="1" applyBorder="1" applyAlignment="1">
      <alignment/>
    </xf>
    <xf numFmtId="0" fontId="17" fillId="0" borderId="0" xfId="0" applyFont="1" applyAlignment="1">
      <alignment/>
    </xf>
    <xf numFmtId="0" fontId="17" fillId="0" borderId="32" xfId="0" applyFont="1" applyBorder="1" applyAlignment="1">
      <alignment/>
    </xf>
    <xf numFmtId="172" fontId="4" fillId="0" borderId="0" xfId="0" applyNumberFormat="1" applyFont="1" applyAlignment="1">
      <alignment/>
    </xf>
    <xf numFmtId="43" fontId="7" fillId="33" borderId="11" xfId="42" applyFont="1" applyFill="1" applyBorder="1" applyAlignment="1">
      <alignment/>
    </xf>
    <xf numFmtId="0" fontId="10" fillId="0" borderId="0" xfId="0" applyFont="1" applyBorder="1" applyAlignment="1">
      <alignment vertical="center"/>
    </xf>
    <xf numFmtId="43" fontId="3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52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/>
    </xf>
    <xf numFmtId="43" fontId="3" fillId="37" borderId="0" xfId="52" applyNumberFormat="1" applyFont="1" applyFill="1" applyBorder="1" applyAlignment="1">
      <alignment/>
      <protection/>
    </xf>
    <xf numFmtId="43" fontId="3" fillId="0" borderId="0" xfId="52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3" fontId="3" fillId="0" borderId="0" xfId="52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3" fillId="0" borderId="33" xfId="52" applyNumberFormat="1" applyFont="1" applyBorder="1" applyAlignment="1">
      <alignment/>
      <protection/>
    </xf>
    <xf numFmtId="0" fontId="19" fillId="0" borderId="0" xfId="0" applyFont="1" applyBorder="1" applyAlignment="1">
      <alignment horizontal="center"/>
    </xf>
    <xf numFmtId="0" fontId="5" fillId="35" borderId="1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vertical="center"/>
    </xf>
    <xf numFmtId="0" fontId="5" fillId="35" borderId="34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36" borderId="0" xfId="0" applyFont="1" applyFill="1" applyBorder="1" applyAlignment="1">
      <alignment/>
    </xf>
    <xf numFmtId="188" fontId="3" fillId="0" borderId="35" xfId="52" applyNumberFormat="1" applyFont="1" applyFill="1" applyBorder="1" applyAlignment="1">
      <alignment/>
      <protection/>
    </xf>
    <xf numFmtId="188" fontId="3" fillId="0" borderId="36" xfId="52" applyNumberFormat="1" applyFont="1" applyFill="1" applyBorder="1" applyAlignment="1">
      <alignment/>
      <protection/>
    </xf>
    <xf numFmtId="188" fontId="3" fillId="0" borderId="37" xfId="52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 wrapText="1"/>
    </xf>
    <xf numFmtId="0" fontId="3" fillId="0" borderId="38" xfId="52" applyFont="1" applyFill="1" applyBorder="1" applyAlignment="1">
      <alignment/>
      <protection/>
    </xf>
    <xf numFmtId="43" fontId="0" fillId="0" borderId="27" xfId="0" applyNumberFormat="1" applyFont="1" applyFill="1" applyBorder="1" applyAlignment="1">
      <alignment horizontal="center"/>
    </xf>
    <xf numFmtId="188" fontId="0" fillId="0" borderId="25" xfId="0" applyNumberFormat="1" applyFont="1" applyFill="1" applyBorder="1" applyAlignment="1">
      <alignment/>
    </xf>
    <xf numFmtId="188" fontId="3" fillId="0" borderId="25" xfId="52" applyNumberFormat="1" applyFont="1" applyFill="1" applyBorder="1" applyAlignment="1">
      <alignment/>
      <protection/>
    </xf>
    <xf numFmtId="0" fontId="3" fillId="0" borderId="39" xfId="52" applyFont="1" applyBorder="1" applyAlignment="1">
      <alignment/>
      <protection/>
    </xf>
    <xf numFmtId="0" fontId="5" fillId="0" borderId="4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36" borderId="43" xfId="52" applyNumberFormat="1" applyFont="1" applyFill="1" applyBorder="1" applyAlignment="1">
      <alignment horizontal="center"/>
      <protection/>
    </xf>
    <xf numFmtId="0" fontId="0" fillId="0" borderId="44" xfId="0" applyBorder="1" applyAlignment="1">
      <alignment horizontal="center"/>
    </xf>
    <xf numFmtId="1" fontId="3" fillId="36" borderId="35" xfId="52" applyNumberFormat="1" applyFont="1" applyFill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0" xfId="0" applyFill="1" applyAlignment="1">
      <alignment vertical="center"/>
    </xf>
    <xf numFmtId="188" fontId="3" fillId="0" borderId="46" xfId="52" applyNumberFormat="1" applyFont="1" applyFill="1" applyBorder="1" applyAlignment="1">
      <alignment/>
      <protection/>
    </xf>
    <xf numFmtId="188" fontId="3" fillId="0" borderId="47" xfId="52" applyNumberFormat="1" applyFont="1" applyFill="1" applyBorder="1" applyAlignment="1">
      <alignment/>
      <protection/>
    </xf>
    <xf numFmtId="188" fontId="3" fillId="0" borderId="43" xfId="52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3" fillId="0" borderId="0" xfId="52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3" fillId="36" borderId="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3" fillId="0" borderId="48" xfId="52" applyFont="1" applyBorder="1" applyAlignment="1">
      <alignment/>
      <protection/>
    </xf>
    <xf numFmtId="0" fontId="0" fillId="35" borderId="35" xfId="0" applyFont="1" applyFill="1" applyBorder="1" applyAlignment="1">
      <alignment horizontal="center"/>
    </xf>
    <xf numFmtId="0" fontId="3" fillId="0" borderId="49" xfId="52" applyFont="1" applyBorder="1" applyAlignment="1">
      <alignment/>
      <protection/>
    </xf>
    <xf numFmtId="0" fontId="0" fillId="0" borderId="0" xfId="0" applyFont="1" applyFill="1" applyAlignment="1">
      <alignment/>
    </xf>
    <xf numFmtId="0" fontId="0" fillId="35" borderId="25" xfId="0" applyFont="1" applyFill="1" applyBorder="1" applyAlignment="1">
      <alignment horizontal="center"/>
    </xf>
    <xf numFmtId="0" fontId="3" fillId="0" borderId="50" xfId="52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20" fillId="35" borderId="25" xfId="0" applyFont="1" applyFill="1" applyBorder="1" applyAlignment="1">
      <alignment horizontal="center"/>
    </xf>
    <xf numFmtId="43" fontId="22" fillId="33" borderId="11" xfId="0" applyNumberFormat="1" applyFont="1" applyFill="1" applyBorder="1" applyAlignment="1">
      <alignment/>
    </xf>
    <xf numFmtId="0" fontId="20" fillId="35" borderId="43" xfId="0" applyFont="1" applyFill="1" applyBorder="1" applyAlignment="1">
      <alignment horizontal="center"/>
    </xf>
    <xf numFmtId="0" fontId="21" fillId="0" borderId="48" xfId="52" applyFont="1" applyBorder="1" applyAlignment="1">
      <alignment/>
      <protection/>
    </xf>
    <xf numFmtId="43" fontId="21" fillId="0" borderId="43" xfId="52" applyNumberFormat="1" applyFont="1" applyBorder="1" applyAlignment="1">
      <alignment/>
      <protection/>
    </xf>
    <xf numFmtId="0" fontId="20" fillId="35" borderId="35" xfId="0" applyFont="1" applyFill="1" applyBorder="1" applyAlignment="1">
      <alignment horizontal="center"/>
    </xf>
    <xf numFmtId="0" fontId="21" fillId="0" borderId="49" xfId="52" applyFont="1" applyBorder="1" applyAlignment="1">
      <alignment/>
      <protection/>
    </xf>
    <xf numFmtId="43" fontId="21" fillId="0" borderId="35" xfId="52" applyNumberFormat="1" applyFont="1" applyBorder="1" applyAlignment="1">
      <alignment/>
      <protection/>
    </xf>
    <xf numFmtId="43" fontId="21" fillId="0" borderId="36" xfId="52" applyNumberFormat="1" applyFont="1" applyBorder="1" applyAlignment="1">
      <alignment/>
      <protection/>
    </xf>
    <xf numFmtId="43" fontId="3" fillId="0" borderId="51" xfId="52" applyNumberFormat="1" applyFont="1" applyFill="1" applyBorder="1" applyAlignment="1">
      <alignment/>
      <protection/>
    </xf>
    <xf numFmtId="43" fontId="3" fillId="0" borderId="52" xfId="52" applyNumberFormat="1" applyFont="1" applyBorder="1" applyAlignment="1">
      <alignment/>
      <protection/>
    </xf>
    <xf numFmtId="43" fontId="3" fillId="0" borderId="24" xfId="52" applyNumberFormat="1" applyFont="1" applyFill="1" applyBorder="1" applyAlignment="1">
      <alignment/>
      <protection/>
    </xf>
    <xf numFmtId="0" fontId="5" fillId="0" borderId="5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188" fontId="0" fillId="0" borderId="54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188" fontId="0" fillId="0" borderId="31" xfId="0" applyNumberFormat="1" applyFill="1" applyBorder="1" applyAlignment="1">
      <alignment/>
    </xf>
    <xf numFmtId="188" fontId="0" fillId="0" borderId="13" xfId="0" applyNumberFormat="1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43" fontId="3" fillId="0" borderId="51" xfId="52" applyNumberFormat="1" applyFont="1" applyBorder="1" applyAlignment="1">
      <alignment/>
      <protection/>
    </xf>
    <xf numFmtId="43" fontId="3" fillId="0" borderId="24" xfId="52" applyNumberFormat="1" applyFont="1" applyBorder="1" applyAlignment="1">
      <alignment/>
      <protection/>
    </xf>
    <xf numFmtId="0" fontId="5" fillId="0" borderId="5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188" fontId="0" fillId="0" borderId="41" xfId="0" applyNumberFormat="1" applyFont="1" applyFill="1" applyBorder="1" applyAlignment="1">
      <alignment/>
    </xf>
    <xf numFmtId="188" fontId="0" fillId="0" borderId="42" xfId="0" applyNumberFormat="1" applyFill="1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58" xfId="0" applyFont="1" applyFill="1" applyBorder="1" applyAlignment="1">
      <alignment horizontal="center" wrapText="1"/>
    </xf>
    <xf numFmtId="43" fontId="7" fillId="33" borderId="25" xfId="0" applyNumberFormat="1" applyFont="1" applyFill="1" applyBorder="1" applyAlignment="1">
      <alignment/>
    </xf>
    <xf numFmtId="0" fontId="3" fillId="0" borderId="50" xfId="52" applyFont="1" applyBorder="1" applyAlignment="1">
      <alignment/>
      <protection/>
    </xf>
    <xf numFmtId="0" fontId="17" fillId="35" borderId="11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/>
    </xf>
    <xf numFmtId="188" fontId="3" fillId="0" borderId="0" xfId="52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35" borderId="43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6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6" borderId="0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188" fontId="3" fillId="0" borderId="63" xfId="52" applyNumberFormat="1" applyFont="1" applyFill="1" applyBorder="1" applyAlignment="1">
      <alignment/>
      <protection/>
    </xf>
    <xf numFmtId="188" fontId="3" fillId="0" borderId="64" xfId="52" applyNumberFormat="1" applyFont="1" applyFill="1" applyBorder="1" applyAlignment="1">
      <alignment/>
      <protection/>
    </xf>
    <xf numFmtId="188" fontId="3" fillId="0" borderId="65" xfId="52" applyNumberFormat="1" applyFont="1" applyFill="1" applyBorder="1" applyAlignment="1">
      <alignment/>
      <protection/>
    </xf>
    <xf numFmtId="0" fontId="63" fillId="0" borderId="0" xfId="0" applyFont="1" applyAlignment="1">
      <alignment/>
    </xf>
    <xf numFmtId="0" fontId="3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52" applyFont="1" applyFill="1" applyBorder="1" applyAlignment="1">
      <alignment/>
      <protection/>
    </xf>
    <xf numFmtId="43" fontId="21" fillId="0" borderId="0" xfId="52" applyNumberFormat="1" applyFont="1" applyFill="1" applyBorder="1" applyAlignment="1">
      <alignment/>
      <protection/>
    </xf>
    <xf numFmtId="43" fontId="22" fillId="0" borderId="0" xfId="0" applyNumberFormat="1" applyFont="1" applyFill="1" applyBorder="1" applyAlignment="1">
      <alignment/>
    </xf>
    <xf numFmtId="43" fontId="3" fillId="0" borderId="54" xfId="52" applyNumberFormat="1" applyFont="1" applyFill="1" applyBorder="1" applyAlignment="1">
      <alignment/>
      <protection/>
    </xf>
    <xf numFmtId="43" fontId="3" fillId="0" borderId="66" xfId="52" applyNumberFormat="1" applyFont="1" applyFill="1" applyBorder="1" applyAlignment="1">
      <alignment/>
      <protection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43" fontId="64" fillId="0" borderId="0" xfId="52" applyNumberFormat="1" applyFont="1" applyFill="1" applyBorder="1" applyAlignment="1">
      <alignment/>
      <protection/>
    </xf>
    <xf numFmtId="0" fontId="63" fillId="0" borderId="0" xfId="0" applyFont="1" applyFill="1" applyAlignment="1">
      <alignment/>
    </xf>
    <xf numFmtId="43" fontId="65" fillId="0" borderId="0" xfId="0" applyNumberFormat="1" applyFont="1" applyFill="1" applyBorder="1" applyAlignment="1">
      <alignment/>
    </xf>
    <xf numFmtId="43" fontId="3" fillId="0" borderId="67" xfId="52" applyNumberFormat="1" applyFont="1" applyFill="1" applyBorder="1" applyAlignment="1">
      <alignment/>
      <protection/>
    </xf>
    <xf numFmtId="43" fontId="3" fillId="0" borderId="43" xfId="52" applyNumberFormat="1" applyFont="1" applyFill="1" applyBorder="1" applyAlignment="1">
      <alignment/>
      <protection/>
    </xf>
    <xf numFmtId="43" fontId="3" fillId="0" borderId="25" xfId="52" applyNumberFormat="1" applyFont="1" applyFill="1" applyBorder="1" applyAlignment="1">
      <alignment/>
      <protection/>
    </xf>
    <xf numFmtId="43" fontId="3" fillId="0" borderId="10" xfId="52" applyNumberFormat="1" applyFont="1" applyFill="1" applyBorder="1" applyAlignment="1">
      <alignment/>
      <protection/>
    </xf>
    <xf numFmtId="43" fontId="3" fillId="0" borderId="33" xfId="52" applyNumberFormat="1" applyFont="1" applyFill="1" applyBorder="1" applyAlignment="1">
      <alignment/>
      <protection/>
    </xf>
    <xf numFmtId="43" fontId="3" fillId="0" borderId="31" xfId="52" applyNumberFormat="1" applyFont="1" applyFill="1" applyBorder="1" applyAlignment="1">
      <alignment/>
      <protection/>
    </xf>
    <xf numFmtId="43" fontId="3" fillId="0" borderId="54" xfId="52" applyNumberFormat="1" applyFont="1" applyFill="1" applyBorder="1" applyAlignment="1">
      <alignment/>
      <protection/>
    </xf>
    <xf numFmtId="43" fontId="3" fillId="0" borderId="24" xfId="52" applyNumberFormat="1" applyFont="1" applyFill="1" applyBorder="1" applyAlignment="1">
      <alignment/>
      <protection/>
    </xf>
    <xf numFmtId="43" fontId="3" fillId="0" borderId="52" xfId="52" applyNumberFormat="1" applyFont="1" applyFill="1" applyBorder="1" applyAlignment="1">
      <alignment/>
      <protection/>
    </xf>
    <xf numFmtId="43" fontId="3" fillId="0" borderId="23" xfId="52" applyNumberFormat="1" applyFont="1" applyFill="1" applyBorder="1" applyAlignment="1">
      <alignment/>
      <protection/>
    </xf>
    <xf numFmtId="43" fontId="3" fillId="0" borderId="66" xfId="42" applyFont="1" applyFill="1" applyBorder="1" applyAlignment="1">
      <alignment/>
    </xf>
    <xf numFmtId="43" fontId="3" fillId="0" borderId="68" xfId="52" applyNumberFormat="1" applyFont="1" applyFill="1" applyBorder="1" applyAlignment="1">
      <alignment/>
      <protection/>
    </xf>
    <xf numFmtId="0" fontId="0" fillId="31" borderId="0" xfId="0" applyFill="1" applyAlignment="1">
      <alignment/>
    </xf>
    <xf numFmtId="43" fontId="0" fillId="31" borderId="0" xfId="0" applyNumberFormat="1" applyFill="1" applyAlignment="1">
      <alignment/>
    </xf>
    <xf numFmtId="43" fontId="7" fillId="38" borderId="11" xfId="0" applyNumberFormat="1" applyFont="1" applyFill="1" applyBorder="1" applyAlignment="1">
      <alignment/>
    </xf>
    <xf numFmtId="43" fontId="7" fillId="38" borderId="57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5" fillId="35" borderId="69" xfId="0" applyNumberFormat="1" applyFont="1" applyFill="1" applyBorder="1" applyAlignment="1">
      <alignment horizontal="center" vertical="center"/>
    </xf>
    <xf numFmtId="43" fontId="7" fillId="36" borderId="0" xfId="0" applyNumberFormat="1" applyFont="1" applyFill="1" applyBorder="1" applyAlignment="1">
      <alignment/>
    </xf>
    <xf numFmtId="43" fontId="3" fillId="0" borderId="0" xfId="52" applyNumberFormat="1" applyFont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72" fontId="4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72" fontId="7" fillId="0" borderId="55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3" fillId="0" borderId="0" xfId="52" applyNumberFormat="1" applyFont="1" applyFill="1" applyBorder="1" applyAlignment="1">
      <alignment horizontal="center"/>
      <protection/>
    </xf>
    <xf numFmtId="43" fontId="3" fillId="37" borderId="58" xfId="52" applyNumberFormat="1" applyFont="1" applyFill="1" applyBorder="1" applyAlignment="1">
      <alignment horizontal="center"/>
      <protection/>
    </xf>
    <xf numFmtId="43" fontId="3" fillId="37" borderId="71" xfId="52" applyNumberFormat="1" applyFont="1" applyFill="1" applyBorder="1" applyAlignment="1">
      <alignment horizontal="center"/>
      <protection/>
    </xf>
    <xf numFmtId="0" fontId="3" fillId="0" borderId="72" xfId="52" applyFont="1" applyFill="1" applyBorder="1" applyAlignment="1">
      <alignment horizontal="left" vertical="center"/>
      <protection/>
    </xf>
    <xf numFmtId="0" fontId="3" fillId="0" borderId="33" xfId="52" applyFont="1" applyFill="1" applyBorder="1" applyAlignment="1">
      <alignment horizontal="left" vertical="center"/>
      <protection/>
    </xf>
    <xf numFmtId="0" fontId="0" fillId="35" borderId="7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/>
    </xf>
    <xf numFmtId="0" fontId="0" fillId="35" borderId="74" xfId="0" applyFont="1" applyFill="1" applyBorder="1" applyAlignment="1">
      <alignment horizontal="center" vertical="center"/>
    </xf>
    <xf numFmtId="0" fontId="3" fillId="0" borderId="39" xfId="52" applyFont="1" applyFill="1" applyBorder="1" applyAlignment="1">
      <alignment horizontal="left" vertical="center"/>
      <protection/>
    </xf>
    <xf numFmtId="172" fontId="4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ane do przetargu_zmiana powerzchni 2011 bis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59"/>
  <sheetViews>
    <sheetView zoomScalePageLayoutView="0" workbookViewId="0" topLeftCell="A1">
      <selection activeCell="B23" sqref="B23:D23"/>
    </sheetView>
  </sheetViews>
  <sheetFormatPr defaultColWidth="9.00390625" defaultRowHeight="12.75"/>
  <cols>
    <col min="2" max="2" width="14.00390625" style="0" customWidth="1"/>
    <col min="3" max="3" width="29.75390625" style="0" customWidth="1"/>
    <col min="4" max="4" width="33.125" style="0" customWidth="1"/>
    <col min="5" max="5" width="13.375" style="0" bestFit="1" customWidth="1"/>
    <col min="7" max="7" width="13.375" style="0" bestFit="1" customWidth="1"/>
  </cols>
  <sheetData>
    <row r="1" spans="1:4" ht="12.75">
      <c r="A1" s="256"/>
      <c r="B1" s="256"/>
      <c r="C1" s="256"/>
      <c r="D1" s="256"/>
    </row>
    <row r="2" spans="1:4" ht="12.75">
      <c r="A2" s="3"/>
      <c r="B2" s="3"/>
      <c r="C2" s="3"/>
      <c r="D2" s="3"/>
    </row>
    <row r="3" spans="1:4" ht="42" customHeight="1">
      <c r="A3" s="62"/>
      <c r="B3" s="257" t="s">
        <v>47</v>
      </c>
      <c r="C3" s="257"/>
      <c r="D3" s="257"/>
    </row>
    <row r="4" spans="1:4" ht="8.25" customHeight="1">
      <c r="A4" s="1"/>
      <c r="B4" s="1"/>
      <c r="C4" s="1"/>
      <c r="D4" s="1"/>
    </row>
    <row r="5" spans="1:9" ht="15.75">
      <c r="A5" s="139"/>
      <c r="B5" s="258" t="s">
        <v>13</v>
      </c>
      <c r="C5" s="258"/>
      <c r="D5" s="258"/>
      <c r="E5" s="2"/>
      <c r="F5" s="2"/>
      <c r="G5" s="2"/>
      <c r="H5" s="2"/>
      <c r="I5" s="2"/>
    </row>
    <row r="6" spans="1:9" ht="20.25" customHeight="1">
      <c r="A6" s="139"/>
      <c r="B6" s="258" t="s">
        <v>34</v>
      </c>
      <c r="C6" s="258"/>
      <c r="D6" s="258"/>
      <c r="E6" s="2"/>
      <c r="F6" s="2"/>
      <c r="G6" s="2"/>
      <c r="H6" s="2"/>
      <c r="I6" s="2"/>
    </row>
    <row r="7" spans="1:4" ht="15">
      <c r="A7" s="13"/>
      <c r="B7" s="63"/>
      <c r="C7" s="63"/>
      <c r="D7" s="63"/>
    </row>
    <row r="8" spans="1:4" ht="27.75" customHeight="1" thickBot="1">
      <c r="A8" s="13"/>
      <c r="B8" s="259"/>
      <c r="C8" s="259"/>
      <c r="D8" s="259"/>
    </row>
    <row r="9" spans="1:6" ht="59.25" customHeight="1" thickBot="1">
      <c r="A9" s="13"/>
      <c r="B9" s="97" t="s">
        <v>1</v>
      </c>
      <c r="C9" s="98" t="s">
        <v>2</v>
      </c>
      <c r="D9" s="99" t="s">
        <v>23</v>
      </c>
      <c r="E9" s="2"/>
      <c r="F9" s="2"/>
    </row>
    <row r="10" spans="1:15" ht="20.25" customHeight="1">
      <c r="A10" s="13"/>
      <c r="B10" s="161">
        <v>1</v>
      </c>
      <c r="C10" s="141" t="s">
        <v>37</v>
      </c>
      <c r="D10" s="228">
        <f>Świdwin!D10+Świdwin!D18+Mrzeżyno!E36+Trzebiatów!D48+Mirosławiec!D33</f>
        <v>6069</v>
      </c>
      <c r="E10" s="2"/>
      <c r="F10" s="2"/>
      <c r="O10" s="2" t="s">
        <v>24</v>
      </c>
    </row>
    <row r="11" spans="1:15" ht="19.5" customHeight="1">
      <c r="A11" s="13"/>
      <c r="B11" s="142">
        <v>2</v>
      </c>
      <c r="C11" s="143" t="s">
        <v>39</v>
      </c>
      <c r="D11" s="229">
        <f>Świdwin!D32+Mrzeżyno!E37+Trzebiatów!D49+Mirosławiec!D34</f>
        <v>1205</v>
      </c>
      <c r="E11" s="2"/>
      <c r="F11" s="2"/>
      <c r="O11" s="2" t="s">
        <v>24</v>
      </c>
    </row>
    <row r="12" spans="1:15" ht="19.5" customHeight="1" thickBot="1">
      <c r="A12" s="13"/>
      <c r="B12" s="145">
        <v>3</v>
      </c>
      <c r="C12" s="146" t="s">
        <v>12</v>
      </c>
      <c r="D12" s="52">
        <f>Świdwin!D33+Mrzeżyno!E38+Trzebiatów!D50+Mirosławiec!D35</f>
        <v>1258968.4</v>
      </c>
      <c r="E12" s="2"/>
      <c r="F12" s="2"/>
      <c r="O12" s="2" t="s">
        <v>24</v>
      </c>
    </row>
    <row r="13" spans="1:15" ht="25.5" customHeight="1" thickBot="1">
      <c r="A13" s="13"/>
      <c r="B13" s="260" t="s">
        <v>3</v>
      </c>
      <c r="C13" s="261"/>
      <c r="D13" s="6">
        <f>SUM(D10:D12)</f>
        <v>1266242.4</v>
      </c>
      <c r="E13" s="2"/>
      <c r="F13" s="2"/>
      <c r="O13" s="2"/>
    </row>
    <row r="14" spans="1:15" ht="15">
      <c r="A14" s="13"/>
      <c r="B14" s="13"/>
      <c r="C14" s="13"/>
      <c r="D14" s="13"/>
      <c r="E14" s="2"/>
      <c r="F14" s="2"/>
      <c r="O14" s="2"/>
    </row>
    <row r="15" spans="1:15" ht="15">
      <c r="A15" s="13"/>
      <c r="B15" s="13"/>
      <c r="C15" s="13"/>
      <c r="D15" s="13"/>
      <c r="E15" s="2"/>
      <c r="F15" s="2"/>
      <c r="O15" s="2"/>
    </row>
    <row r="16" spans="1:15" ht="15.75">
      <c r="A16" s="13"/>
      <c r="B16" s="262"/>
      <c r="C16" s="262"/>
      <c r="D16" s="262"/>
      <c r="E16" s="2"/>
      <c r="F16" s="2"/>
      <c r="O16" s="2"/>
    </row>
    <row r="17" spans="1:15" ht="53.25" customHeight="1">
      <c r="A17" s="13"/>
      <c r="B17" s="221"/>
      <c r="C17" s="221"/>
      <c r="D17" s="221"/>
      <c r="E17" s="2"/>
      <c r="F17" s="2"/>
      <c r="O17" s="2"/>
    </row>
    <row r="18" spans="1:15" ht="20.25" customHeight="1">
      <c r="A18" s="13"/>
      <c r="B18" s="222"/>
      <c r="C18" s="132"/>
      <c r="D18" s="87"/>
      <c r="E18" s="2"/>
      <c r="F18" s="2"/>
      <c r="O18" s="2" t="s">
        <v>24</v>
      </c>
    </row>
    <row r="19" spans="1:15" ht="20.25" customHeight="1">
      <c r="A19" s="13"/>
      <c r="B19" s="222"/>
      <c r="C19" s="77"/>
      <c r="D19" s="87"/>
      <c r="E19" s="2"/>
      <c r="F19" s="2"/>
      <c r="O19" s="2" t="s">
        <v>24</v>
      </c>
    </row>
    <row r="20" spans="1:15" ht="25.5" customHeight="1">
      <c r="A20" s="13"/>
      <c r="B20" s="263"/>
      <c r="C20" s="263"/>
      <c r="D20" s="8"/>
      <c r="E20" s="2"/>
      <c r="F20" s="2"/>
      <c r="O20" s="2"/>
    </row>
    <row r="21" spans="1:15" ht="35.25" customHeight="1">
      <c r="A21" s="13"/>
      <c r="B21" s="264"/>
      <c r="C21" s="264"/>
      <c r="D21" s="264"/>
      <c r="E21" s="2"/>
      <c r="F21" s="2"/>
      <c r="O21" s="12">
        <f>D19+D12+D25</f>
        <v>1258968.4</v>
      </c>
    </row>
    <row r="22" spans="1:15" ht="15">
      <c r="A22" s="13"/>
      <c r="B22" s="220"/>
      <c r="C22" s="220"/>
      <c r="D22" s="220"/>
      <c r="E22" s="2"/>
      <c r="F22" s="2"/>
      <c r="O22" s="2"/>
    </row>
    <row r="23" spans="1:15" ht="24.75" customHeight="1">
      <c r="A23" s="13"/>
      <c r="B23" s="265"/>
      <c r="C23" s="265"/>
      <c r="D23" s="265"/>
      <c r="E23" s="2"/>
      <c r="F23" s="2"/>
      <c r="O23" s="2"/>
    </row>
    <row r="24" spans="1:15" ht="53.25" customHeight="1">
      <c r="A24" s="13"/>
      <c r="B24" s="221"/>
      <c r="C24" s="221"/>
      <c r="D24" s="221"/>
      <c r="E24" s="2"/>
      <c r="F24" s="2"/>
      <c r="O24" s="2"/>
    </row>
    <row r="25" spans="1:15" ht="20.25" customHeight="1">
      <c r="A25" s="13"/>
      <c r="B25" s="222"/>
      <c r="C25" s="132"/>
      <c r="D25" s="87"/>
      <c r="E25" s="116"/>
      <c r="F25" s="2"/>
      <c r="O25" s="116"/>
    </row>
    <row r="26" spans="1:15" ht="25.5" customHeight="1">
      <c r="A26" s="13"/>
      <c r="B26" s="263"/>
      <c r="C26" s="263"/>
      <c r="D26" s="8"/>
      <c r="E26" s="2"/>
      <c r="F26" s="2"/>
      <c r="O26" s="2"/>
    </row>
    <row r="27" spans="1:15" ht="15">
      <c r="A27" s="13"/>
      <c r="B27" s="220"/>
      <c r="C27" s="220"/>
      <c r="D27" s="220"/>
      <c r="E27" s="2"/>
      <c r="F27" s="2"/>
      <c r="O27" s="2"/>
    </row>
    <row r="28" spans="1:15" ht="15">
      <c r="A28" s="13"/>
      <c r="B28" s="220"/>
      <c r="C28" s="220"/>
      <c r="D28" s="220"/>
      <c r="E28" s="2"/>
      <c r="F28" s="2"/>
      <c r="O28" s="2"/>
    </row>
    <row r="29" spans="1:15" ht="25.5" customHeight="1">
      <c r="A29" s="13"/>
      <c r="B29" s="267"/>
      <c r="C29" s="267"/>
      <c r="D29" s="267"/>
      <c r="E29" s="2"/>
      <c r="F29" s="2"/>
      <c r="O29" s="2"/>
    </row>
    <row r="30" spans="1:15" ht="33" customHeight="1">
      <c r="A30" s="13"/>
      <c r="B30" s="223"/>
      <c r="C30" s="223"/>
      <c r="D30" s="223"/>
      <c r="E30" s="2"/>
      <c r="F30" s="2"/>
      <c r="O30" s="2"/>
    </row>
    <row r="31" spans="1:15" ht="20.25" customHeight="1">
      <c r="A31" s="13"/>
      <c r="B31" s="224"/>
      <c r="C31" s="225"/>
      <c r="D31" s="226"/>
      <c r="E31" s="2"/>
      <c r="F31" s="2"/>
      <c r="O31" s="2" t="s">
        <v>24</v>
      </c>
    </row>
    <row r="32" spans="1:15" ht="20.25" customHeight="1">
      <c r="A32" s="13"/>
      <c r="B32" s="224"/>
      <c r="C32" s="225"/>
      <c r="D32" s="226"/>
      <c r="E32" s="2"/>
      <c r="F32" s="2"/>
      <c r="O32" s="2" t="s">
        <v>24</v>
      </c>
    </row>
    <row r="33" spans="1:15" ht="20.25" customHeight="1">
      <c r="A33" s="13"/>
      <c r="B33" s="224"/>
      <c r="C33" s="225"/>
      <c r="D33" s="226"/>
      <c r="E33" s="2"/>
      <c r="F33" s="2"/>
      <c r="O33" s="2" t="s">
        <v>24</v>
      </c>
    </row>
    <row r="34" spans="1:15" ht="25.5" customHeight="1">
      <c r="A34" s="13"/>
      <c r="B34" s="268"/>
      <c r="C34" s="268"/>
      <c r="D34" s="227"/>
      <c r="E34" s="2"/>
      <c r="F34" s="2"/>
      <c r="O34" s="2"/>
    </row>
    <row r="35" spans="2:15" ht="12.75">
      <c r="B35" s="7"/>
      <c r="C35" s="7"/>
      <c r="D35" s="8"/>
      <c r="E35" s="2"/>
      <c r="F35" s="2"/>
      <c r="O35" s="2"/>
    </row>
    <row r="36" spans="1:15" ht="12.75">
      <c r="A36" s="11"/>
      <c r="B36" s="7"/>
      <c r="C36" s="7"/>
      <c r="D36" s="8"/>
      <c r="E36" s="2"/>
      <c r="F36" s="2"/>
      <c r="O36" s="2"/>
    </row>
    <row r="37" spans="1:6" ht="18">
      <c r="A37" s="11"/>
      <c r="B37" s="269"/>
      <c r="C37" s="269"/>
      <c r="D37" s="269"/>
      <c r="E37" s="2"/>
      <c r="F37" s="2"/>
    </row>
    <row r="38" spans="1:6" ht="12.75">
      <c r="A38" s="11"/>
      <c r="B38" s="16"/>
      <c r="C38" s="16"/>
      <c r="D38" s="16"/>
      <c r="E38" s="2"/>
      <c r="F38" s="2"/>
    </row>
    <row r="39" spans="1:6" ht="12.75">
      <c r="A39" s="11"/>
      <c r="B39" s="74"/>
      <c r="C39" s="75"/>
      <c r="D39" s="73"/>
      <c r="E39" s="2"/>
      <c r="F39" s="2"/>
    </row>
    <row r="40" spans="1:6" ht="12.75">
      <c r="A40" s="11"/>
      <c r="B40" s="263"/>
      <c r="C40" s="263"/>
      <c r="D40" s="8"/>
      <c r="E40" s="2"/>
      <c r="F40" s="2"/>
    </row>
    <row r="41" spans="1:6" ht="12.75">
      <c r="A41" s="11"/>
      <c r="B41" s="76"/>
      <c r="C41" s="76"/>
      <c r="D41" s="8"/>
      <c r="E41" s="2"/>
      <c r="F41" s="2"/>
    </row>
    <row r="42" spans="1:6" ht="12.75">
      <c r="A42" s="11"/>
      <c r="B42" s="77"/>
      <c r="C42" s="77"/>
      <c r="D42" s="77"/>
      <c r="E42" s="2"/>
      <c r="F42" s="2"/>
    </row>
    <row r="43" spans="1:6" ht="27" customHeight="1">
      <c r="A43" s="11"/>
      <c r="B43" s="270"/>
      <c r="C43" s="270"/>
      <c r="D43" s="270"/>
      <c r="E43" s="2"/>
      <c r="F43" s="2"/>
    </row>
    <row r="44" spans="1:6" ht="12.75">
      <c r="A44" s="11"/>
      <c r="B44" s="16"/>
      <c r="C44" s="16"/>
      <c r="D44" s="16"/>
      <c r="E44" s="2"/>
      <c r="F44" s="2"/>
    </row>
    <row r="45" spans="1:6" ht="12.75">
      <c r="A45" s="11"/>
      <c r="B45" s="74"/>
      <c r="C45" s="75"/>
      <c r="D45" s="73"/>
      <c r="E45" s="2"/>
      <c r="F45" s="2"/>
    </row>
    <row r="46" spans="1:6" ht="12.75">
      <c r="A46" s="11"/>
      <c r="B46" s="263"/>
      <c r="C46" s="263"/>
      <c r="D46" s="8"/>
      <c r="E46" s="2"/>
      <c r="F46" s="2"/>
    </row>
    <row r="47" spans="1:6" ht="12.75">
      <c r="A47" s="11"/>
      <c r="B47" s="77"/>
      <c r="C47" s="77"/>
      <c r="D47" s="77"/>
      <c r="E47" s="2"/>
      <c r="F47" s="2"/>
    </row>
    <row r="48" spans="1:6" ht="12.75">
      <c r="A48" s="11"/>
      <c r="B48" s="77"/>
      <c r="C48" s="77"/>
      <c r="D48" s="77"/>
      <c r="E48" s="2"/>
      <c r="F48" s="2"/>
    </row>
    <row r="49" spans="1:6" ht="26.25" customHeight="1">
      <c r="A49" s="11"/>
      <c r="B49" s="266"/>
      <c r="C49" s="266"/>
      <c r="D49" s="266"/>
      <c r="E49" s="2"/>
      <c r="F49" s="2"/>
    </row>
    <row r="50" spans="1:4" ht="12.75">
      <c r="A50" s="11"/>
      <c r="B50" s="16"/>
      <c r="C50" s="16"/>
      <c r="D50" s="16"/>
    </row>
    <row r="51" spans="1:4" ht="12.75">
      <c r="A51" s="11"/>
      <c r="B51" s="74"/>
      <c r="C51" s="75"/>
      <c r="D51" s="73"/>
    </row>
    <row r="52" spans="1:4" ht="12.75">
      <c r="A52" s="11"/>
      <c r="B52" s="263"/>
      <c r="C52" s="263"/>
      <c r="D52" s="8"/>
    </row>
    <row r="53" spans="1:5" ht="12.75">
      <c r="A53" s="11"/>
      <c r="B53" s="77"/>
      <c r="C53" s="77"/>
      <c r="D53" s="77"/>
      <c r="E53" s="12"/>
    </row>
    <row r="57" ht="12.75">
      <c r="D57" s="12"/>
    </row>
    <row r="59" ht="12.75">
      <c r="D59" s="12"/>
    </row>
  </sheetData>
  <sheetProtection/>
  <mergeCells count="19">
    <mergeCell ref="B52:C52"/>
    <mergeCell ref="B29:D29"/>
    <mergeCell ref="B34:C34"/>
    <mergeCell ref="B37:D37"/>
    <mergeCell ref="B40:C40"/>
    <mergeCell ref="B43:D43"/>
    <mergeCell ref="B46:C46"/>
    <mergeCell ref="B16:D16"/>
    <mergeCell ref="B20:C20"/>
    <mergeCell ref="B21:D21"/>
    <mergeCell ref="B23:D23"/>
    <mergeCell ref="B26:C26"/>
    <mergeCell ref="B49:D49"/>
    <mergeCell ref="A1:D1"/>
    <mergeCell ref="B3:D3"/>
    <mergeCell ref="B5:D5"/>
    <mergeCell ref="B6:D6"/>
    <mergeCell ref="B8:D8"/>
    <mergeCell ref="B13:C13"/>
  </mergeCells>
  <printOptions horizontalCentered="1"/>
  <pageMargins left="0.7480314960629921" right="0.5511811023622047" top="0.7874015748031497" bottom="0.984251968503937" header="0.5118110236220472" footer="0.5118110236220472"/>
  <pageSetup blackAndWhite="1"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P59"/>
  <sheetViews>
    <sheetView zoomScalePageLayoutView="0" workbookViewId="0" topLeftCell="A25">
      <selection activeCell="J25" sqref="J25"/>
    </sheetView>
  </sheetViews>
  <sheetFormatPr defaultColWidth="9.00390625" defaultRowHeight="12.75"/>
  <cols>
    <col min="2" max="2" width="14.00390625" style="0" customWidth="1"/>
    <col min="3" max="3" width="29.75390625" style="0" customWidth="1"/>
    <col min="4" max="4" width="24.875" style="0" customWidth="1"/>
    <col min="5" max="8" width="13.375" style="0" bestFit="1" customWidth="1"/>
  </cols>
  <sheetData>
    <row r="1" spans="1:4" ht="12.75">
      <c r="A1" s="256"/>
      <c r="B1" s="256"/>
      <c r="C1" s="256"/>
      <c r="D1" s="256"/>
    </row>
    <row r="2" spans="1:6" ht="12.75">
      <c r="A2" s="3"/>
      <c r="B2" s="3"/>
      <c r="C2" s="3"/>
      <c r="D2" s="3"/>
      <c r="E2" s="256" t="s">
        <v>44</v>
      </c>
      <c r="F2" s="256"/>
    </row>
    <row r="3" spans="1:6" ht="42" customHeight="1">
      <c r="A3" s="62"/>
      <c r="B3" s="278"/>
      <c r="C3" s="278"/>
      <c r="D3" s="278"/>
      <c r="E3" s="278"/>
      <c r="F3" s="278"/>
    </row>
    <row r="4" spans="1:4" ht="8.25" customHeight="1">
      <c r="A4" s="1"/>
      <c r="B4" s="1"/>
      <c r="C4" s="1"/>
      <c r="D4" s="1"/>
    </row>
    <row r="5" spans="1:10" ht="15.75">
      <c r="A5" s="139"/>
      <c r="B5" s="258" t="s">
        <v>13</v>
      </c>
      <c r="C5" s="258"/>
      <c r="D5" s="258"/>
      <c r="E5" s="258"/>
      <c r="F5" s="258"/>
      <c r="G5" s="2"/>
      <c r="H5" s="2"/>
      <c r="I5" s="2"/>
      <c r="J5" s="2"/>
    </row>
    <row r="6" spans="1:10" ht="20.25" customHeight="1">
      <c r="A6" s="139"/>
      <c r="B6" s="258" t="s">
        <v>34</v>
      </c>
      <c r="C6" s="258"/>
      <c r="D6" s="258"/>
      <c r="E6" s="258"/>
      <c r="F6" s="258"/>
      <c r="G6" s="2"/>
      <c r="H6" s="2"/>
      <c r="I6" s="2"/>
      <c r="J6" s="2"/>
    </row>
    <row r="7" spans="1:4" ht="15">
      <c r="A7" s="13"/>
      <c r="B7" s="63"/>
      <c r="C7" s="63"/>
      <c r="D7" s="63"/>
    </row>
    <row r="8" spans="1:4" ht="27.75" customHeight="1" thickBot="1">
      <c r="A8" s="13"/>
      <c r="B8" s="259" t="s">
        <v>6</v>
      </c>
      <c r="C8" s="259"/>
      <c r="D8" s="259"/>
    </row>
    <row r="9" spans="1:7" ht="59.25" customHeight="1" thickBot="1">
      <c r="A9" s="13"/>
      <c r="B9" s="97" t="s">
        <v>1</v>
      </c>
      <c r="C9" s="98" t="s">
        <v>2</v>
      </c>
      <c r="D9" s="101" t="s">
        <v>23</v>
      </c>
      <c r="E9" s="177" t="s">
        <v>31</v>
      </c>
      <c r="F9" s="172" t="s">
        <v>33</v>
      </c>
      <c r="G9" s="2"/>
    </row>
    <row r="10" spans="1:16" ht="20.25" customHeight="1">
      <c r="A10" s="13"/>
      <c r="B10" s="161">
        <v>1</v>
      </c>
      <c r="C10" s="141" t="s">
        <v>37</v>
      </c>
      <c r="D10" s="159">
        <v>434</v>
      </c>
      <c r="E10" s="164">
        <v>3</v>
      </c>
      <c r="F10" s="165">
        <v>9</v>
      </c>
      <c r="G10" s="2"/>
      <c r="P10" s="2"/>
    </row>
    <row r="11" spans="1:16" ht="19.5" customHeight="1">
      <c r="A11" s="13"/>
      <c r="B11" s="142">
        <v>2</v>
      </c>
      <c r="C11" s="143" t="s">
        <v>39</v>
      </c>
      <c r="D11" s="157">
        <v>491</v>
      </c>
      <c r="E11" s="166">
        <v>6</v>
      </c>
      <c r="F11" s="167">
        <v>18</v>
      </c>
      <c r="G11" s="2"/>
      <c r="P11" s="2"/>
    </row>
    <row r="12" spans="1:16" ht="19.5" customHeight="1" thickBot="1">
      <c r="A12" s="13"/>
      <c r="B12" s="145">
        <v>3</v>
      </c>
      <c r="C12" s="146" t="s">
        <v>12</v>
      </c>
      <c r="D12" s="158">
        <v>197452</v>
      </c>
      <c r="E12" s="168">
        <v>6</v>
      </c>
      <c r="F12" s="169">
        <v>18</v>
      </c>
      <c r="G12" s="2"/>
      <c r="P12" s="2"/>
    </row>
    <row r="13" spans="1:16" ht="25.5" customHeight="1" thickBot="1">
      <c r="A13" s="13"/>
      <c r="B13" s="260" t="s">
        <v>3</v>
      </c>
      <c r="C13" s="261"/>
      <c r="D13" s="6">
        <f>SUM(D10:D12)</f>
        <v>198377</v>
      </c>
      <c r="E13" s="144"/>
      <c r="F13" s="2"/>
      <c r="G13" s="2"/>
      <c r="P13" s="2"/>
    </row>
    <row r="14" spans="1:16" ht="15">
      <c r="A14" s="13"/>
      <c r="B14" s="13"/>
      <c r="C14" s="13"/>
      <c r="D14" s="13"/>
      <c r="E14" s="2"/>
      <c r="F14" s="2"/>
      <c r="G14" s="2"/>
      <c r="P14" s="2"/>
    </row>
    <row r="15" spans="1:16" ht="15">
      <c r="A15" s="13"/>
      <c r="B15" s="13"/>
      <c r="C15" s="13"/>
      <c r="D15" s="13"/>
      <c r="E15" s="2"/>
      <c r="F15" s="2"/>
      <c r="G15" s="2"/>
      <c r="P15" s="2"/>
    </row>
    <row r="16" spans="1:16" ht="16.5" thickBot="1">
      <c r="A16" s="13"/>
      <c r="B16" s="277" t="s">
        <v>6</v>
      </c>
      <c r="C16" s="277"/>
      <c r="D16" s="277"/>
      <c r="E16" s="2"/>
      <c r="F16" s="2"/>
      <c r="G16" s="2"/>
      <c r="P16" s="2"/>
    </row>
    <row r="17" spans="1:16" ht="53.25" customHeight="1" thickBot="1">
      <c r="A17" s="13"/>
      <c r="B17" s="97" t="s">
        <v>1</v>
      </c>
      <c r="C17" s="98" t="s">
        <v>2</v>
      </c>
      <c r="D17" s="101" t="s">
        <v>23</v>
      </c>
      <c r="E17" s="173" t="s">
        <v>31</v>
      </c>
      <c r="F17" s="172" t="s">
        <v>33</v>
      </c>
      <c r="G17" s="2"/>
      <c r="P17" s="2"/>
    </row>
    <row r="18" spans="1:16" ht="20.25" customHeight="1">
      <c r="A18" s="13"/>
      <c r="B18" s="161">
        <v>1</v>
      </c>
      <c r="C18" s="141" t="s">
        <v>37</v>
      </c>
      <c r="D18" s="171">
        <v>238</v>
      </c>
      <c r="E18" s="164">
        <v>3</v>
      </c>
      <c r="F18" s="175">
        <v>9</v>
      </c>
      <c r="G18" s="2"/>
      <c r="P18" s="2"/>
    </row>
    <row r="19" spans="1:16" ht="20.25" customHeight="1" thickBot="1">
      <c r="A19" s="13"/>
      <c r="B19" s="145">
        <v>2</v>
      </c>
      <c r="C19" s="11" t="s">
        <v>35</v>
      </c>
      <c r="D19" s="170">
        <v>102012</v>
      </c>
      <c r="E19" s="168">
        <v>6</v>
      </c>
      <c r="F19" s="176">
        <v>18</v>
      </c>
      <c r="G19" s="2"/>
      <c r="P19" s="2"/>
    </row>
    <row r="20" spans="1:16" ht="25.5" customHeight="1" thickBot="1">
      <c r="A20" s="13"/>
      <c r="B20" s="260" t="s">
        <v>3</v>
      </c>
      <c r="C20" s="261"/>
      <c r="D20" s="6">
        <f>SUM(D18:D19)</f>
        <v>102250</v>
      </c>
      <c r="E20" s="162"/>
      <c r="F20" s="163"/>
      <c r="G20" s="2"/>
      <c r="P20" s="2"/>
    </row>
    <row r="21" spans="1:16" ht="35.25" customHeight="1">
      <c r="A21" s="13"/>
      <c r="B21" s="274" t="s">
        <v>53</v>
      </c>
      <c r="C21" s="274"/>
      <c r="D21" s="274"/>
      <c r="E21" s="274"/>
      <c r="F21" s="274"/>
      <c r="G21" s="2"/>
      <c r="P21" s="12"/>
    </row>
    <row r="22" spans="1:16" ht="15">
      <c r="A22" s="13"/>
      <c r="B22" s="13"/>
      <c r="C22" s="140"/>
      <c r="D22" s="13"/>
      <c r="E22" s="2"/>
      <c r="F22" s="2"/>
      <c r="G22" s="2"/>
      <c r="P22" s="2"/>
    </row>
    <row r="23" spans="1:16" ht="24.75" customHeight="1" thickBot="1">
      <c r="A23" s="13"/>
      <c r="B23" s="259" t="s">
        <v>7</v>
      </c>
      <c r="C23" s="259"/>
      <c r="D23" s="259"/>
      <c r="E23" s="2"/>
      <c r="F23" s="2"/>
      <c r="G23" s="2"/>
      <c r="P23" s="2"/>
    </row>
    <row r="24" spans="1:16" ht="53.25" customHeight="1" thickBot="1">
      <c r="A24" s="13"/>
      <c r="B24" s="97" t="s">
        <v>1</v>
      </c>
      <c r="C24" s="98" t="s">
        <v>2</v>
      </c>
      <c r="D24" s="99" t="s">
        <v>23</v>
      </c>
      <c r="E24" s="202" t="s">
        <v>31</v>
      </c>
      <c r="F24" s="179" t="s">
        <v>33</v>
      </c>
      <c r="G24" s="2"/>
      <c r="P24" s="2"/>
    </row>
    <row r="25" spans="1:16" ht="20.25" customHeight="1" thickBot="1">
      <c r="A25" s="13"/>
      <c r="B25" s="145">
        <v>1</v>
      </c>
      <c r="C25" s="181" t="s">
        <v>12</v>
      </c>
      <c r="D25" s="52">
        <f>9580+5110</f>
        <v>14690</v>
      </c>
      <c r="E25" s="203">
        <v>6</v>
      </c>
      <c r="F25" s="201">
        <v>18</v>
      </c>
      <c r="G25" s="116"/>
      <c r="P25" s="116"/>
    </row>
    <row r="26" spans="1:16" ht="25.5" customHeight="1" thickBot="1">
      <c r="A26" s="13"/>
      <c r="B26" s="271" t="s">
        <v>3</v>
      </c>
      <c r="C26" s="272"/>
      <c r="D26" s="180">
        <f>SUM(D25:D25)</f>
        <v>14690</v>
      </c>
      <c r="E26" s="2"/>
      <c r="F26" s="2"/>
      <c r="G26" s="2"/>
      <c r="P26" s="2"/>
    </row>
    <row r="27" spans="1:16" ht="15">
      <c r="A27" s="13"/>
      <c r="B27" s="13"/>
      <c r="C27" s="13"/>
      <c r="D27" s="13"/>
      <c r="E27" s="2"/>
      <c r="F27" s="2"/>
      <c r="G27" s="2"/>
      <c r="P27" s="2"/>
    </row>
    <row r="28" spans="1:16" ht="15">
      <c r="A28" s="13"/>
      <c r="B28" s="13"/>
      <c r="C28" s="13"/>
      <c r="D28" s="13"/>
      <c r="E28" s="2"/>
      <c r="F28" s="2"/>
      <c r="G28" s="2"/>
      <c r="P28" s="2"/>
    </row>
    <row r="29" spans="1:16" ht="25.5" customHeight="1" thickBot="1">
      <c r="A29" s="13"/>
      <c r="B29" s="273" t="s">
        <v>9</v>
      </c>
      <c r="C29" s="273"/>
      <c r="D29" s="273"/>
      <c r="E29" s="2"/>
      <c r="F29" s="2"/>
      <c r="G29" s="2"/>
      <c r="P29" s="2"/>
    </row>
    <row r="30" spans="1:16" ht="33" customHeight="1" thickBot="1">
      <c r="A30" s="13"/>
      <c r="B30" s="182" t="s">
        <v>1</v>
      </c>
      <c r="C30" s="183" t="s">
        <v>2</v>
      </c>
      <c r="D30" s="184" t="s">
        <v>36</v>
      </c>
      <c r="E30" s="2"/>
      <c r="F30" s="2"/>
      <c r="G30" s="2"/>
      <c r="P30" s="2"/>
    </row>
    <row r="31" spans="1:16" ht="20.25" customHeight="1">
      <c r="A31" s="13"/>
      <c r="B31" s="150">
        <v>1</v>
      </c>
      <c r="C31" s="151" t="s">
        <v>38</v>
      </c>
      <c r="D31" s="152">
        <f>D10+D18</f>
        <v>672</v>
      </c>
      <c r="E31" s="2"/>
      <c r="F31" s="2"/>
      <c r="G31" s="2"/>
      <c r="P31" s="2"/>
    </row>
    <row r="32" spans="1:16" ht="20.25" customHeight="1">
      <c r="A32" s="13"/>
      <c r="B32" s="153">
        <v>2</v>
      </c>
      <c r="C32" s="154" t="s">
        <v>39</v>
      </c>
      <c r="D32" s="155">
        <f>D11</f>
        <v>491</v>
      </c>
      <c r="E32" s="2"/>
      <c r="F32" s="2"/>
      <c r="G32" s="2"/>
      <c r="P32" s="2"/>
    </row>
    <row r="33" spans="1:16" ht="20.25" customHeight="1" thickBot="1">
      <c r="A33" s="13"/>
      <c r="B33" s="148">
        <v>3</v>
      </c>
      <c r="C33" s="154" t="s">
        <v>12</v>
      </c>
      <c r="D33" s="156">
        <f>D12+D19+D25</f>
        <v>314154</v>
      </c>
      <c r="E33" s="2"/>
      <c r="F33" s="17"/>
      <c r="G33" s="2"/>
      <c r="P33" s="2"/>
    </row>
    <row r="34" spans="1:16" ht="25.5" customHeight="1" thickBot="1">
      <c r="A34" s="13"/>
      <c r="B34" s="275" t="s">
        <v>3</v>
      </c>
      <c r="C34" s="276"/>
      <c r="D34" s="149">
        <f>SUM(D31:D33)</f>
        <v>315317</v>
      </c>
      <c r="E34" s="17"/>
      <c r="F34" s="17"/>
      <c r="G34" s="2"/>
      <c r="P34" s="2"/>
    </row>
    <row r="35" spans="2:16" ht="12.75">
      <c r="B35" s="7"/>
      <c r="C35" s="7"/>
      <c r="D35" s="8"/>
      <c r="E35" s="2"/>
      <c r="F35" s="2"/>
      <c r="G35" s="2"/>
      <c r="P35" s="2"/>
    </row>
    <row r="36" spans="1:16" ht="12.75">
      <c r="A36" s="11"/>
      <c r="B36" s="7"/>
      <c r="C36" s="7"/>
      <c r="D36" s="8"/>
      <c r="E36" s="2"/>
      <c r="F36" s="2"/>
      <c r="G36" s="2"/>
      <c r="P36" s="2"/>
    </row>
    <row r="37" spans="1:7" ht="18">
      <c r="A37" s="11"/>
      <c r="B37" s="269"/>
      <c r="C37" s="269"/>
      <c r="D37" s="269"/>
      <c r="E37" s="2"/>
      <c r="F37" s="2"/>
      <c r="G37" s="2"/>
    </row>
    <row r="38" spans="1:7" ht="12.75">
      <c r="A38" s="11"/>
      <c r="B38" s="16"/>
      <c r="C38" s="16"/>
      <c r="D38" s="16"/>
      <c r="E38" s="2"/>
      <c r="F38" s="2"/>
      <c r="G38" s="2"/>
    </row>
    <row r="39" spans="1:7" ht="12.75">
      <c r="A39" s="11"/>
      <c r="B39" s="74"/>
      <c r="C39" s="75"/>
      <c r="D39" s="73"/>
      <c r="E39" s="2"/>
      <c r="F39" s="2"/>
      <c r="G39" s="2"/>
    </row>
    <row r="40" spans="1:7" ht="12.75">
      <c r="A40" s="11"/>
      <c r="B40" s="263"/>
      <c r="C40" s="263"/>
      <c r="D40" s="8"/>
      <c r="E40" s="2"/>
      <c r="F40" s="2"/>
      <c r="G40" s="2"/>
    </row>
    <row r="41" spans="1:7" ht="12.75">
      <c r="A41" s="11"/>
      <c r="B41" s="76"/>
      <c r="C41" s="76"/>
      <c r="D41" s="8"/>
      <c r="E41" s="2"/>
      <c r="F41" s="2"/>
      <c r="G41" s="2"/>
    </row>
    <row r="42" spans="1:7" ht="12.75">
      <c r="A42" s="11"/>
      <c r="B42" s="77"/>
      <c r="C42" s="77"/>
      <c r="D42" s="77"/>
      <c r="E42" s="2"/>
      <c r="F42" s="2"/>
      <c r="G42" s="2"/>
    </row>
    <row r="43" spans="1:7" ht="27" customHeight="1">
      <c r="A43" s="11"/>
      <c r="B43" s="270"/>
      <c r="C43" s="270"/>
      <c r="D43" s="270"/>
      <c r="E43" s="2"/>
      <c r="F43" s="2"/>
      <c r="G43" s="2"/>
    </row>
    <row r="44" spans="1:7" ht="12.75">
      <c r="A44" s="11"/>
      <c r="B44" s="16"/>
      <c r="C44" s="16"/>
      <c r="D44" s="16"/>
      <c r="E44" s="2"/>
      <c r="F44" s="2"/>
      <c r="G44" s="2"/>
    </row>
    <row r="45" spans="1:7" ht="12.75">
      <c r="A45" s="11"/>
      <c r="B45" s="74"/>
      <c r="C45" s="75"/>
      <c r="D45" s="73"/>
      <c r="E45" s="17"/>
      <c r="F45" s="2"/>
      <c r="G45" s="2"/>
    </row>
    <row r="46" spans="1:7" ht="12.75">
      <c r="A46" s="11"/>
      <c r="B46" s="263"/>
      <c r="C46" s="263"/>
      <c r="D46" s="8"/>
      <c r="E46" s="2"/>
      <c r="F46" s="2"/>
      <c r="G46" s="2"/>
    </row>
    <row r="47" spans="1:7" ht="12.75">
      <c r="A47" s="11"/>
      <c r="B47" s="77"/>
      <c r="C47" s="77"/>
      <c r="D47" s="77"/>
      <c r="E47" s="2"/>
      <c r="F47" s="2"/>
      <c r="G47" s="2"/>
    </row>
    <row r="48" spans="1:7" ht="12.75">
      <c r="A48" s="11"/>
      <c r="B48" s="77"/>
      <c r="C48" s="77"/>
      <c r="D48" s="77"/>
      <c r="E48" s="2"/>
      <c r="F48" s="2"/>
      <c r="G48" s="2"/>
    </row>
    <row r="49" spans="1:7" ht="26.25" customHeight="1">
      <c r="A49" s="11"/>
      <c r="B49" s="266"/>
      <c r="C49" s="266"/>
      <c r="D49" s="266"/>
      <c r="E49" s="2"/>
      <c r="F49" s="2"/>
      <c r="G49" s="2"/>
    </row>
    <row r="50" spans="1:5" ht="12.75">
      <c r="A50" s="11"/>
      <c r="B50" s="16"/>
      <c r="C50" s="16"/>
      <c r="D50" s="16"/>
      <c r="E50" s="2"/>
    </row>
    <row r="51" spans="1:5" ht="12.75">
      <c r="A51" s="11"/>
      <c r="B51" s="74"/>
      <c r="C51" s="75"/>
      <c r="D51" s="73"/>
      <c r="E51" s="2"/>
    </row>
    <row r="52" spans="1:5" ht="12.75">
      <c r="A52" s="11"/>
      <c r="B52" s="263"/>
      <c r="C52" s="263"/>
      <c r="D52" s="8"/>
      <c r="E52" s="2"/>
    </row>
    <row r="53" spans="1:7" ht="12.75">
      <c r="A53" s="11"/>
      <c r="B53" s="77"/>
      <c r="C53" s="77"/>
      <c r="D53" s="77"/>
      <c r="F53" s="12"/>
      <c r="G53" s="12"/>
    </row>
    <row r="57" ht="12.75">
      <c r="D57" s="12"/>
    </row>
    <row r="59" ht="12.75">
      <c r="D59" s="12"/>
    </row>
  </sheetData>
  <sheetProtection/>
  <mergeCells count="20">
    <mergeCell ref="B21:F21"/>
    <mergeCell ref="A1:D1"/>
    <mergeCell ref="B34:C34"/>
    <mergeCell ref="B16:D16"/>
    <mergeCell ref="B20:C20"/>
    <mergeCell ref="B23:D23"/>
    <mergeCell ref="B8:D8"/>
    <mergeCell ref="B13:C13"/>
    <mergeCell ref="B3:F3"/>
    <mergeCell ref="B5:F5"/>
    <mergeCell ref="E2:F2"/>
    <mergeCell ref="B6:F6"/>
    <mergeCell ref="B52:C52"/>
    <mergeCell ref="B26:C26"/>
    <mergeCell ref="B46:C46"/>
    <mergeCell ref="B40:C40"/>
    <mergeCell ref="B29:D29"/>
    <mergeCell ref="B49:D49"/>
    <mergeCell ref="B43:D43"/>
    <mergeCell ref="B37:D37"/>
  </mergeCells>
  <printOptions horizontalCentered="1"/>
  <pageMargins left="0.7480314960629921" right="0.5511811023622047" top="0.7874015748031497" bottom="0.984251968503937" header="0.5118110236220472" footer="0.5118110236220472"/>
  <pageSetup blackAndWhite="1"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P72"/>
  <sheetViews>
    <sheetView zoomScalePageLayoutView="0" workbookViewId="0" topLeftCell="A16">
      <selection activeCell="J18" sqref="J18"/>
    </sheetView>
  </sheetViews>
  <sheetFormatPr defaultColWidth="9.00390625" defaultRowHeight="12.75"/>
  <cols>
    <col min="2" max="2" width="1.00390625" style="0" customWidth="1"/>
    <col min="3" max="3" width="12.625" style="0" customWidth="1"/>
    <col min="4" max="4" width="34.375" style="0" customWidth="1"/>
    <col min="5" max="5" width="23.375" style="0" customWidth="1"/>
    <col min="6" max="7" width="14.875" style="0" customWidth="1"/>
    <col min="8" max="8" width="13.375" style="0" bestFit="1" customWidth="1"/>
    <col min="10" max="10" width="13.375" style="0" bestFit="1" customWidth="1"/>
  </cols>
  <sheetData>
    <row r="1" ht="12.75">
      <c r="G1" t="s">
        <v>45</v>
      </c>
    </row>
    <row r="2" spans="2:7" ht="18.75" customHeight="1">
      <c r="B2" s="279" t="s">
        <v>5</v>
      </c>
      <c r="C2" s="279"/>
      <c r="D2" s="279"/>
      <c r="E2" s="279"/>
      <c r="F2" s="279"/>
      <c r="G2" s="279"/>
    </row>
    <row r="3" spans="2:6" ht="9.75" customHeight="1">
      <c r="B3" s="1"/>
      <c r="C3" s="1"/>
      <c r="D3" s="1"/>
      <c r="E3" s="1"/>
      <c r="F3" s="1"/>
    </row>
    <row r="4" spans="2:7" ht="16.5" customHeight="1">
      <c r="B4" s="258" t="s">
        <v>13</v>
      </c>
      <c r="C4" s="258"/>
      <c r="D4" s="258"/>
      <c r="E4" s="258"/>
      <c r="F4" s="258"/>
      <c r="G4" s="258"/>
    </row>
    <row r="5" spans="2:6" ht="5.25" customHeight="1">
      <c r="B5" s="94"/>
      <c r="C5" s="94"/>
      <c r="D5" s="94"/>
      <c r="E5" s="94"/>
      <c r="F5" s="15"/>
    </row>
    <row r="6" spans="2:7" ht="18" customHeight="1">
      <c r="B6" s="258" t="s">
        <v>42</v>
      </c>
      <c r="C6" s="258"/>
      <c r="D6" s="258"/>
      <c r="E6" s="258"/>
      <c r="F6" s="258"/>
      <c r="G6" s="258"/>
    </row>
    <row r="7" spans="2:6" ht="12.75" customHeight="1">
      <c r="B7" s="94"/>
      <c r="C7" s="94"/>
      <c r="D7" s="94"/>
      <c r="E7" s="94"/>
      <c r="F7" s="15"/>
    </row>
    <row r="8" spans="2:7" ht="15">
      <c r="B8" s="280" t="s">
        <v>0</v>
      </c>
      <c r="C8" s="280"/>
      <c r="D8" s="280"/>
      <c r="E8" s="280"/>
      <c r="F8" s="280"/>
      <c r="G8" s="280"/>
    </row>
    <row r="9" spans="3:6" ht="11.25" customHeight="1">
      <c r="C9" s="14"/>
      <c r="D9" s="14"/>
      <c r="E9" s="14"/>
      <c r="F9" s="14"/>
    </row>
    <row r="10" spans="3:7" ht="25.5" customHeight="1" thickBot="1">
      <c r="C10" s="259" t="s">
        <v>17</v>
      </c>
      <c r="D10" s="259"/>
      <c r="E10" s="259"/>
      <c r="F10" s="64"/>
      <c r="G10" s="11"/>
    </row>
    <row r="11" spans="3:7" ht="45" customHeight="1" thickBot="1">
      <c r="C11" s="97" t="s">
        <v>1</v>
      </c>
      <c r="D11" s="98" t="s">
        <v>2</v>
      </c>
      <c r="E11" s="99" t="s">
        <v>23</v>
      </c>
      <c r="F11" s="115" t="s">
        <v>31</v>
      </c>
      <c r="G11" s="109" t="s">
        <v>32</v>
      </c>
    </row>
    <row r="12" spans="3:7" ht="20.25" customHeight="1">
      <c r="C12" s="36">
        <v>1</v>
      </c>
      <c r="D12" s="23" t="s">
        <v>37</v>
      </c>
      <c r="E12" s="228">
        <v>4746</v>
      </c>
      <c r="F12" s="204">
        <v>3</v>
      </c>
      <c r="G12" s="205">
        <v>9</v>
      </c>
    </row>
    <row r="13" spans="3:7" ht="20.25" customHeight="1">
      <c r="C13" s="35">
        <v>2</v>
      </c>
      <c r="D13" s="9" t="s">
        <v>20</v>
      </c>
      <c r="E13" s="240">
        <v>300</v>
      </c>
      <c r="F13" s="209">
        <v>6</v>
      </c>
      <c r="G13" s="206">
        <v>18</v>
      </c>
    </row>
    <row r="14" spans="3:7" ht="20.25" customHeight="1" thickBot="1">
      <c r="C14" s="33">
        <v>3</v>
      </c>
      <c r="D14" s="38" t="s">
        <v>11</v>
      </c>
      <c r="E14" s="241">
        <v>140017</v>
      </c>
      <c r="F14" s="210">
        <v>6</v>
      </c>
      <c r="G14" s="207">
        <v>18</v>
      </c>
    </row>
    <row r="15" spans="3:10" ht="19.5" customHeight="1" thickBot="1">
      <c r="C15" s="260" t="s">
        <v>3</v>
      </c>
      <c r="D15" s="261"/>
      <c r="E15" s="249">
        <f>SUM(E12:E14)</f>
        <v>145063</v>
      </c>
      <c r="F15" s="195"/>
      <c r="G15" s="196"/>
      <c r="H15" s="42"/>
      <c r="J15" s="12"/>
    </row>
    <row r="16" spans="3:16" ht="21" customHeight="1">
      <c r="C16" s="7"/>
      <c r="D16" s="7"/>
      <c r="E16" s="10"/>
      <c r="F16" s="147"/>
      <c r="G16" s="178"/>
      <c r="O16" s="247"/>
      <c r="P16" s="247"/>
    </row>
    <row r="17" spans="3:16" ht="15" customHeight="1" thickBot="1">
      <c r="C17" s="259" t="s">
        <v>18</v>
      </c>
      <c r="D17" s="259"/>
      <c r="E17" s="259"/>
      <c r="F17" s="197"/>
      <c r="G17" s="178"/>
      <c r="O17" s="247"/>
      <c r="P17" s="247"/>
    </row>
    <row r="18" spans="3:7" ht="38.25" customHeight="1" thickBot="1">
      <c r="C18" s="188" t="s">
        <v>1</v>
      </c>
      <c r="D18" s="189" t="s">
        <v>2</v>
      </c>
      <c r="E18" s="101" t="s">
        <v>23</v>
      </c>
      <c r="F18" s="160" t="s">
        <v>31</v>
      </c>
      <c r="G18" s="174" t="s">
        <v>32</v>
      </c>
    </row>
    <row r="19" spans="3:7" ht="20.25" customHeight="1" thickBot="1">
      <c r="C19" s="20">
        <v>1</v>
      </c>
      <c r="D19" s="21" t="s">
        <v>12</v>
      </c>
      <c r="E19" s="243">
        <v>1300</v>
      </c>
      <c r="F19" s="210">
        <v>6</v>
      </c>
      <c r="G19" s="207">
        <v>18</v>
      </c>
    </row>
    <row r="20" spans="3:10" ht="19.5" customHeight="1" thickBot="1">
      <c r="C20" s="260" t="s">
        <v>3</v>
      </c>
      <c r="D20" s="261"/>
      <c r="E20" s="6">
        <f>SUM(E19:E19)</f>
        <v>1300</v>
      </c>
      <c r="F20" s="197"/>
      <c r="G20" s="196"/>
      <c r="H20" s="42"/>
      <c r="J20" s="248"/>
    </row>
    <row r="21" spans="3:7" ht="21.75" customHeight="1">
      <c r="C21" s="7"/>
      <c r="D21" s="7"/>
      <c r="E21" s="10"/>
      <c r="F21" s="197"/>
      <c r="G21" s="178"/>
    </row>
    <row r="22" spans="3:7" ht="8.25" customHeight="1">
      <c r="C22" s="7"/>
      <c r="D22" s="7"/>
      <c r="E22" s="32"/>
      <c r="F22" s="147"/>
      <c r="G22" s="178"/>
    </row>
    <row r="23" spans="3:9" ht="14.25" customHeight="1" thickBot="1">
      <c r="C23" s="69" t="s">
        <v>21</v>
      </c>
      <c r="D23" s="69"/>
      <c r="E23" s="69"/>
      <c r="F23" s="198"/>
      <c r="G23" s="199"/>
      <c r="H23" s="30"/>
      <c r="I23" s="30"/>
    </row>
    <row r="24" spans="3:7" ht="44.25" customHeight="1" thickBot="1">
      <c r="C24" s="190" t="s">
        <v>1</v>
      </c>
      <c r="D24" s="191" t="s">
        <v>2</v>
      </c>
      <c r="E24" s="99" t="s">
        <v>23</v>
      </c>
      <c r="F24" s="194" t="s">
        <v>31</v>
      </c>
      <c r="G24" s="174" t="s">
        <v>32</v>
      </c>
    </row>
    <row r="25" spans="3:7" ht="20.25" customHeight="1" thickBot="1">
      <c r="C25" s="35">
        <v>1</v>
      </c>
      <c r="D25" s="21" t="s">
        <v>12</v>
      </c>
      <c r="E25" s="244">
        <v>1878</v>
      </c>
      <c r="F25" s="211">
        <v>6</v>
      </c>
      <c r="G25" s="208">
        <v>18</v>
      </c>
    </row>
    <row r="26" spans="3:10" ht="19.5" customHeight="1" thickBot="1">
      <c r="C26" s="260" t="s">
        <v>3</v>
      </c>
      <c r="D26" s="261"/>
      <c r="E26" s="6">
        <f>SUM(E25:E25)</f>
        <v>1878</v>
      </c>
      <c r="F26" s="198"/>
      <c r="G26" s="196"/>
      <c r="H26" s="42"/>
      <c r="J26" s="12"/>
    </row>
    <row r="27" spans="3:7" ht="21" customHeight="1">
      <c r="C27" s="7"/>
      <c r="D27" s="7"/>
      <c r="E27" s="32"/>
      <c r="F27" s="198"/>
      <c r="G27" s="178"/>
    </row>
    <row r="28" spans="3:16" ht="15" customHeight="1" thickBot="1">
      <c r="C28" s="285" t="s">
        <v>22</v>
      </c>
      <c r="D28" s="285"/>
      <c r="E28" s="285"/>
      <c r="F28" s="198"/>
      <c r="G28" s="200"/>
      <c r="H28" s="37"/>
      <c r="I28" s="37"/>
      <c r="J28" s="37"/>
      <c r="K28" s="37"/>
      <c r="L28" s="37"/>
      <c r="M28" s="37"/>
      <c r="N28" s="37"/>
      <c r="O28" s="37"/>
      <c r="P28" s="37"/>
    </row>
    <row r="29" spans="3:7" ht="48.75" customHeight="1" thickBot="1">
      <c r="C29" s="97" t="s">
        <v>1</v>
      </c>
      <c r="D29" s="98" t="s">
        <v>2</v>
      </c>
      <c r="E29" s="99" t="s">
        <v>23</v>
      </c>
      <c r="F29" s="160" t="s">
        <v>31</v>
      </c>
      <c r="G29" s="174" t="s">
        <v>32</v>
      </c>
    </row>
    <row r="30" spans="3:7" ht="20.25" customHeight="1" thickBot="1">
      <c r="C30" s="33">
        <v>1</v>
      </c>
      <c r="D30" s="34" t="s">
        <v>12</v>
      </c>
      <c r="E30" s="245">
        <v>5000</v>
      </c>
      <c r="F30" s="212">
        <v>6</v>
      </c>
      <c r="G30" s="207">
        <v>18</v>
      </c>
    </row>
    <row r="31" spans="3:10" ht="19.5" customHeight="1" thickBot="1">
      <c r="C31" s="260" t="s">
        <v>3</v>
      </c>
      <c r="D31" s="261"/>
      <c r="E31" s="71">
        <f>SUM(E30:E30)</f>
        <v>5000</v>
      </c>
      <c r="F31" s="105"/>
      <c r="G31" s="178"/>
      <c r="J31" s="12"/>
    </row>
    <row r="32" spans="3:7" ht="8.25" customHeight="1">
      <c r="C32" s="7"/>
      <c r="D32" s="7"/>
      <c r="E32" s="32"/>
      <c r="F32" s="105"/>
      <c r="G32" s="178"/>
    </row>
    <row r="33" spans="3:7" ht="27" customHeight="1">
      <c r="C33" s="4"/>
      <c r="D33" s="4"/>
      <c r="E33" s="102"/>
      <c r="F33" s="105"/>
      <c r="G33" s="178"/>
    </row>
    <row r="34" spans="3:7" ht="16.5" thickBot="1">
      <c r="C34" s="284" t="s">
        <v>15</v>
      </c>
      <c r="D34" s="284"/>
      <c r="E34" s="284"/>
      <c r="F34" s="105"/>
      <c r="G34" s="178"/>
    </row>
    <row r="35" spans="3:8" ht="19.5" customHeight="1" thickBot="1">
      <c r="C35" s="192" t="s">
        <v>1</v>
      </c>
      <c r="D35" s="193" t="s">
        <v>2</v>
      </c>
      <c r="E35" s="99" t="s">
        <v>23</v>
      </c>
      <c r="F35" s="105"/>
      <c r="G35" s="178"/>
      <c r="H35" s="12"/>
    </row>
    <row r="36" spans="3:9" ht="20.25" customHeight="1">
      <c r="C36" s="29">
        <v>1</v>
      </c>
      <c r="D36" s="23" t="s">
        <v>37</v>
      </c>
      <c r="E36" s="246">
        <f>E12</f>
        <v>4746</v>
      </c>
      <c r="F36" s="105"/>
      <c r="I36" s="2"/>
    </row>
    <row r="37" spans="3:9" ht="20.25" customHeight="1">
      <c r="C37" s="28">
        <v>2</v>
      </c>
      <c r="D37" s="9" t="s">
        <v>20</v>
      </c>
      <c r="E37" s="240">
        <f>E13</f>
        <v>300</v>
      </c>
      <c r="F37" s="105"/>
      <c r="I37" s="2"/>
    </row>
    <row r="38" spans="3:9" ht="20.25" customHeight="1" thickBot="1">
      <c r="C38" s="27">
        <v>3</v>
      </c>
      <c r="D38" s="23" t="s">
        <v>11</v>
      </c>
      <c r="E38" s="229">
        <f>E14+E19+E25+E30</f>
        <v>148195</v>
      </c>
      <c r="F38" s="105"/>
      <c r="G38" s="66"/>
      <c r="H38" s="66"/>
      <c r="I38" s="2"/>
    </row>
    <row r="39" spans="3:10" ht="25.5" customHeight="1" thickBot="1">
      <c r="C39" s="282" t="s">
        <v>3</v>
      </c>
      <c r="D39" s="283"/>
      <c r="E39" s="6">
        <f>SUM(E36:E38)</f>
        <v>153241</v>
      </c>
      <c r="F39" s="105"/>
      <c r="J39" s="12">
        <f>SUM(J11:J38)</f>
        <v>0</v>
      </c>
    </row>
    <row r="41" spans="3:6" ht="17.25" customHeight="1">
      <c r="C41" s="286"/>
      <c r="D41" s="286"/>
      <c r="E41" s="286"/>
      <c r="F41" s="61"/>
    </row>
    <row r="42" spans="3:6" ht="11.25" customHeight="1">
      <c r="C42" s="131"/>
      <c r="D42" s="131"/>
      <c r="E42" s="131"/>
      <c r="F42" s="104"/>
    </row>
    <row r="43" spans="3:6" ht="15.75">
      <c r="C43" s="288"/>
      <c r="D43" s="288"/>
      <c r="E43" s="288"/>
      <c r="F43" s="62"/>
    </row>
    <row r="44" spans="3:6" ht="19.5" customHeight="1">
      <c r="C44" s="16"/>
      <c r="D44" s="16"/>
      <c r="E44" s="16"/>
      <c r="F44" s="103"/>
    </row>
    <row r="45" spans="3:6" ht="13.5" customHeight="1">
      <c r="C45" s="74"/>
      <c r="D45" s="132"/>
      <c r="E45" s="87"/>
      <c r="F45" s="40"/>
    </row>
    <row r="46" spans="3:6" ht="19.5" customHeight="1">
      <c r="C46" s="263"/>
      <c r="D46" s="263"/>
      <c r="E46" s="8"/>
      <c r="F46" s="42"/>
    </row>
    <row r="47" spans="3:5" ht="12.75">
      <c r="C47" s="77"/>
      <c r="D47" s="77"/>
      <c r="E47" s="77"/>
    </row>
    <row r="48" spans="3:6" ht="15.75">
      <c r="C48" s="288"/>
      <c r="D48" s="288"/>
      <c r="E48" s="288"/>
      <c r="F48" s="62"/>
    </row>
    <row r="49" spans="3:6" ht="19.5" customHeight="1">
      <c r="C49" s="16"/>
      <c r="D49" s="16"/>
      <c r="E49" s="16"/>
      <c r="F49" s="103"/>
    </row>
    <row r="50" spans="3:6" ht="13.5" customHeight="1">
      <c r="C50" s="133"/>
      <c r="D50" s="132"/>
      <c r="E50" s="87"/>
      <c r="F50" s="66"/>
    </row>
    <row r="51" spans="3:6" ht="19.5" customHeight="1">
      <c r="C51" s="281"/>
      <c r="D51" s="281"/>
      <c r="E51" s="8"/>
      <c r="F51" s="67"/>
    </row>
    <row r="52" spans="3:6" ht="12.75">
      <c r="C52" s="134"/>
      <c r="D52" s="134"/>
      <c r="E52" s="134"/>
      <c r="F52" s="4"/>
    </row>
    <row r="53" spans="3:10" ht="15">
      <c r="C53" s="289"/>
      <c r="D53" s="289"/>
      <c r="E53" s="289"/>
      <c r="F53" s="68"/>
      <c r="G53" s="30"/>
      <c r="H53" s="30"/>
      <c r="I53" s="30"/>
      <c r="J53" s="30"/>
    </row>
    <row r="54" spans="3:6" ht="19.5" customHeight="1">
      <c r="C54" s="16"/>
      <c r="D54" s="16"/>
      <c r="E54" s="16"/>
      <c r="F54" s="105"/>
    </row>
    <row r="55" spans="3:6" ht="20.25" customHeight="1">
      <c r="C55" s="133"/>
      <c r="D55" s="132"/>
      <c r="E55" s="87"/>
      <c r="F55" s="105"/>
    </row>
    <row r="56" spans="3:6" ht="20.25" customHeight="1">
      <c r="C56" s="281"/>
      <c r="D56" s="281"/>
      <c r="E56" s="8"/>
      <c r="F56" s="105"/>
    </row>
    <row r="57" spans="3:6" ht="12.75">
      <c r="C57" s="134"/>
      <c r="D57" s="134"/>
      <c r="E57" s="134"/>
      <c r="F57" s="105"/>
    </row>
    <row r="58" spans="3:16" ht="15.75" customHeight="1">
      <c r="C58" s="287"/>
      <c r="D58" s="287"/>
      <c r="E58" s="287"/>
      <c r="F58" s="105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15">
      <c r="C59" s="16"/>
      <c r="D59" s="16"/>
      <c r="E59" s="16"/>
      <c r="F59" s="105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3:16" ht="25.5" customHeight="1">
      <c r="C60" s="133"/>
      <c r="D60" s="132"/>
      <c r="E60" s="87"/>
      <c r="F60" s="105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15">
      <c r="C61" s="281"/>
      <c r="D61" s="281"/>
      <c r="E61" s="8"/>
      <c r="F61" s="105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3:6" ht="9" customHeight="1">
      <c r="C62" s="134"/>
      <c r="D62" s="134"/>
      <c r="E62" s="134"/>
      <c r="F62" s="4"/>
    </row>
    <row r="63" spans="3:6" ht="17.25" customHeight="1">
      <c r="C63" s="267"/>
      <c r="D63" s="267"/>
      <c r="E63" s="267"/>
      <c r="F63" s="70"/>
    </row>
    <row r="64" spans="3:6" ht="12.75">
      <c r="C64" s="134"/>
      <c r="D64" s="134"/>
      <c r="E64" s="134"/>
      <c r="F64" s="4"/>
    </row>
    <row r="65" spans="3:6" ht="19.5" customHeight="1">
      <c r="C65" s="135"/>
      <c r="D65" s="135"/>
      <c r="E65" s="135"/>
      <c r="F65" s="65"/>
    </row>
    <row r="66" spans="3:6" ht="19.5" customHeight="1">
      <c r="C66" s="133"/>
      <c r="D66" s="132"/>
      <c r="E66" s="87"/>
      <c r="F66" s="66"/>
    </row>
    <row r="67" spans="3:8" ht="19.5" customHeight="1">
      <c r="C67" s="281"/>
      <c r="D67" s="281"/>
      <c r="E67" s="8"/>
      <c r="F67" s="67"/>
      <c r="G67" s="67"/>
      <c r="H67" s="67" t="s">
        <v>28</v>
      </c>
    </row>
    <row r="68" spans="3:5" ht="12.75">
      <c r="C68" s="77"/>
      <c r="D68" s="77"/>
      <c r="E68" s="77"/>
    </row>
    <row r="72" ht="12.75">
      <c r="E72" s="4"/>
    </row>
  </sheetData>
  <sheetProtection/>
  <mergeCells count="24">
    <mergeCell ref="C41:E41"/>
    <mergeCell ref="C58:E58"/>
    <mergeCell ref="C56:D56"/>
    <mergeCell ref="C43:E43"/>
    <mergeCell ref="C48:E48"/>
    <mergeCell ref="C53:E53"/>
    <mergeCell ref="C31:D31"/>
    <mergeCell ref="C10:E10"/>
    <mergeCell ref="C15:D15"/>
    <mergeCell ref="C20:D20"/>
    <mergeCell ref="C26:D26"/>
    <mergeCell ref="C34:E34"/>
    <mergeCell ref="C17:E17"/>
    <mergeCell ref="C28:E28"/>
    <mergeCell ref="B2:G2"/>
    <mergeCell ref="B4:G4"/>
    <mergeCell ref="B6:G6"/>
    <mergeCell ref="B8:G8"/>
    <mergeCell ref="C67:D67"/>
    <mergeCell ref="C39:D39"/>
    <mergeCell ref="C63:E63"/>
    <mergeCell ref="C51:D51"/>
    <mergeCell ref="C46:D46"/>
    <mergeCell ref="C61:D61"/>
  </mergeCells>
  <printOptions horizontalCentered="1"/>
  <pageMargins left="1.3779527559055118" right="0.984251968503937" top="0.72" bottom="0.5511811023622047" header="0.2362204724409449" footer="0.5118110236220472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R76"/>
  <sheetViews>
    <sheetView tabSelected="1" zoomScalePageLayoutView="0" workbookViewId="0" topLeftCell="A16">
      <selection activeCell="H26" sqref="H26"/>
    </sheetView>
  </sheetViews>
  <sheetFormatPr defaultColWidth="9.00390625" defaultRowHeight="12.75"/>
  <cols>
    <col min="2" max="2" width="10.625" style="0" customWidth="1"/>
    <col min="3" max="3" width="29.125" style="0" customWidth="1"/>
    <col min="4" max="4" width="29.375" style="0" customWidth="1"/>
    <col min="5" max="5" width="15.75390625" style="0" customWidth="1"/>
    <col min="6" max="13" width="18.00390625" style="0" customWidth="1"/>
    <col min="14" max="15" width="14.25390625" style="0" customWidth="1"/>
    <col min="16" max="16" width="19.625" style="0" customWidth="1"/>
    <col min="17" max="17" width="13.375" style="0" bestFit="1" customWidth="1"/>
  </cols>
  <sheetData>
    <row r="1" spans="5:6" ht="22.5" customHeight="1">
      <c r="E1" s="256" t="s">
        <v>46</v>
      </c>
      <c r="F1" s="256"/>
    </row>
    <row r="2" spans="2:18" ht="33.75" customHeight="1">
      <c r="B2" s="279" t="s">
        <v>5</v>
      </c>
      <c r="C2" s="279"/>
      <c r="D2" s="279"/>
      <c r="E2" s="279"/>
      <c r="F2" s="279"/>
      <c r="G2" s="1"/>
      <c r="H2" s="1"/>
      <c r="I2" s="1"/>
      <c r="J2" s="1"/>
      <c r="K2" s="1"/>
      <c r="L2" s="1"/>
      <c r="M2" s="1"/>
      <c r="P2" s="18"/>
      <c r="Q2" s="18"/>
      <c r="R2" s="18"/>
    </row>
    <row r="3" spans="2:16" ht="24" customHeight="1">
      <c r="B3" s="258" t="s">
        <v>16</v>
      </c>
      <c r="C3" s="258"/>
      <c r="D3" s="258"/>
      <c r="E3" s="258"/>
      <c r="F3" s="258"/>
      <c r="G3" s="94"/>
      <c r="H3" s="94"/>
      <c r="I3" s="94"/>
      <c r="J3" s="94"/>
      <c r="K3" s="94"/>
      <c r="L3" s="94"/>
      <c r="M3" s="94"/>
      <c r="N3" s="79"/>
      <c r="O3" s="79"/>
      <c r="P3" s="22"/>
    </row>
    <row r="4" spans="2:16" ht="25.5" customHeight="1">
      <c r="B4" s="258" t="s">
        <v>43</v>
      </c>
      <c r="C4" s="258"/>
      <c r="D4" s="258"/>
      <c r="E4" s="258"/>
      <c r="F4" s="258"/>
      <c r="G4" s="94"/>
      <c r="H4" s="94"/>
      <c r="I4" s="94"/>
      <c r="J4" s="94"/>
      <c r="K4" s="94"/>
      <c r="L4" s="94"/>
      <c r="M4" s="94"/>
      <c r="N4" s="79"/>
      <c r="O4" s="79"/>
      <c r="P4" s="22"/>
    </row>
    <row r="5" spans="2:16" ht="22.5" customHeight="1">
      <c r="B5" s="280" t="s">
        <v>0</v>
      </c>
      <c r="C5" s="280"/>
      <c r="D5" s="280"/>
      <c r="E5" s="280"/>
      <c r="F5" s="280"/>
      <c r="G5" s="14"/>
      <c r="H5" s="14"/>
      <c r="I5" s="14"/>
      <c r="J5" s="14"/>
      <c r="K5" s="14"/>
      <c r="L5" s="14"/>
      <c r="M5" s="14"/>
      <c r="N5" s="14"/>
      <c r="O5" s="14"/>
      <c r="P5" s="63"/>
    </row>
    <row r="6" spans="2:16" ht="13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31.5" customHeight="1" thickBot="1">
      <c r="B7" s="297" t="s">
        <v>10</v>
      </c>
      <c r="C7" s="297"/>
      <c r="D7" s="297"/>
      <c r="E7" s="297"/>
      <c r="F7" s="82"/>
      <c r="G7" s="82"/>
      <c r="H7" s="82"/>
      <c r="I7" s="82"/>
      <c r="J7" s="82"/>
      <c r="K7" s="82"/>
      <c r="L7" s="82"/>
      <c r="M7" s="82"/>
      <c r="N7" s="82"/>
      <c r="O7" s="82"/>
      <c r="P7" s="44"/>
    </row>
    <row r="8" spans="2:17" ht="65.25" customHeight="1" thickBot="1">
      <c r="B8" s="97" t="s">
        <v>1</v>
      </c>
      <c r="C8" s="98" t="s">
        <v>2</v>
      </c>
      <c r="D8" s="99" t="s">
        <v>23</v>
      </c>
      <c r="E8" s="115" t="s">
        <v>31</v>
      </c>
      <c r="F8" s="173" t="s">
        <v>33</v>
      </c>
      <c r="G8" s="117"/>
      <c r="H8" s="117"/>
      <c r="I8" s="117"/>
      <c r="J8" s="117"/>
      <c r="K8" s="117"/>
      <c r="L8" s="117"/>
      <c r="M8" s="117"/>
      <c r="N8" s="16"/>
      <c r="O8" s="16"/>
      <c r="P8" s="39"/>
      <c r="Q8">
        <v>2114</v>
      </c>
    </row>
    <row r="9" spans="2:16" ht="18" customHeight="1" thickBot="1">
      <c r="B9" s="47">
        <v>1</v>
      </c>
      <c r="C9" s="110" t="s">
        <v>12</v>
      </c>
      <c r="D9" s="111">
        <v>380</v>
      </c>
      <c r="E9" s="112">
        <v>6</v>
      </c>
      <c r="F9" s="112">
        <v>18</v>
      </c>
      <c r="G9" s="185"/>
      <c r="H9" s="185"/>
      <c r="I9" s="185"/>
      <c r="J9" s="185"/>
      <c r="K9" s="185"/>
      <c r="L9" s="185"/>
      <c r="M9" s="185"/>
      <c r="N9" s="83"/>
      <c r="O9" s="83"/>
      <c r="P9" s="41"/>
    </row>
    <row r="10" spans="2:16" ht="16.5" customHeight="1" thickBot="1">
      <c r="B10" s="260" t="s">
        <v>3</v>
      </c>
      <c r="C10" s="261"/>
      <c r="D10" s="249">
        <f>SUM(D9:D9)</f>
        <v>380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>380</f>
        <v>380</v>
      </c>
      <c r="P10" s="42" t="s">
        <v>24</v>
      </c>
    </row>
    <row r="11" spans="5:15" ht="22.5" customHeight="1">
      <c r="E11" s="2"/>
      <c r="F11" s="127"/>
      <c r="G11" s="127"/>
      <c r="H11" s="127"/>
      <c r="I11" s="127"/>
      <c r="J11" s="127"/>
      <c r="K11" s="127"/>
      <c r="L11" s="127"/>
      <c r="M11" s="127"/>
      <c r="N11" s="2"/>
      <c r="O11" s="2"/>
    </row>
    <row r="12" spans="2:17" ht="20.25" customHeight="1" thickBot="1">
      <c r="B12" s="301" t="s">
        <v>19</v>
      </c>
      <c r="C12" s="301"/>
      <c r="D12" s="301"/>
      <c r="E12" s="30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43"/>
      <c r="Q12">
        <v>2111</v>
      </c>
    </row>
    <row r="13" spans="2:16" ht="57.75" customHeight="1" thickBot="1">
      <c r="B13" s="97" t="s">
        <v>1</v>
      </c>
      <c r="C13" s="98" t="s">
        <v>2</v>
      </c>
      <c r="D13" s="101" t="s">
        <v>23</v>
      </c>
      <c r="E13" s="115" t="s">
        <v>31</v>
      </c>
      <c r="F13" s="173" t="s">
        <v>33</v>
      </c>
      <c r="G13" s="117"/>
      <c r="H13" s="117"/>
      <c r="I13" s="117"/>
      <c r="J13" s="117"/>
      <c r="K13" s="117"/>
      <c r="L13" s="117"/>
      <c r="M13" s="117"/>
      <c r="N13" s="16"/>
      <c r="O13" s="16"/>
      <c r="P13" s="39"/>
    </row>
    <row r="14" spans="2:16" ht="12.75">
      <c r="B14" s="50">
        <v>1</v>
      </c>
      <c r="C14" s="51" t="s">
        <v>38</v>
      </c>
      <c r="D14" s="159">
        <v>62</v>
      </c>
      <c r="E14" s="128">
        <v>3</v>
      </c>
      <c r="F14" s="130">
        <v>9</v>
      </c>
      <c r="G14" s="186"/>
      <c r="H14" s="186"/>
      <c r="I14" s="186"/>
      <c r="J14" s="186"/>
      <c r="K14" s="186"/>
      <c r="L14" s="186"/>
      <c r="M14" s="186"/>
      <c r="N14" s="87"/>
      <c r="O14" s="87"/>
      <c r="P14" s="40"/>
    </row>
    <row r="15" spans="2:16" ht="13.5" thickBot="1">
      <c r="B15" s="213">
        <v>2</v>
      </c>
      <c r="C15" s="34" t="s">
        <v>4</v>
      </c>
      <c r="D15" s="235">
        <v>304</v>
      </c>
      <c r="E15" s="214">
        <v>6</v>
      </c>
      <c r="F15" s="215">
        <v>18</v>
      </c>
      <c r="G15" s="186"/>
      <c r="H15" s="186"/>
      <c r="I15" s="186"/>
      <c r="J15" s="186"/>
      <c r="K15" s="186"/>
      <c r="L15" s="186"/>
      <c r="M15" s="186"/>
      <c r="N15" s="87"/>
      <c r="O15" s="87"/>
      <c r="P15" s="41"/>
    </row>
    <row r="16" spans="2:16" ht="12.75">
      <c r="B16" s="295">
        <v>3</v>
      </c>
      <c r="C16" s="293" t="s">
        <v>12</v>
      </c>
      <c r="D16" s="236">
        <v>76227.4</v>
      </c>
      <c r="E16" s="216">
        <v>6</v>
      </c>
      <c r="F16" s="130">
        <v>18</v>
      </c>
      <c r="G16" s="186"/>
      <c r="H16" s="186"/>
      <c r="I16" s="186"/>
      <c r="J16" s="186"/>
      <c r="K16" s="186"/>
      <c r="L16" s="186"/>
      <c r="M16" s="186"/>
      <c r="N16" s="290"/>
      <c r="O16" s="291">
        <v>190793.4</v>
      </c>
      <c r="P16" s="41"/>
    </row>
    <row r="17" spans="2:17" ht="13.5" thickBot="1">
      <c r="B17" s="296"/>
      <c r="C17" s="294"/>
      <c r="D17" s="237">
        <v>114566</v>
      </c>
      <c r="E17" s="129">
        <v>5</v>
      </c>
      <c r="F17" s="107">
        <v>15</v>
      </c>
      <c r="G17" s="186"/>
      <c r="H17" s="186"/>
      <c r="I17" s="186"/>
      <c r="J17" s="186"/>
      <c r="K17" s="186"/>
      <c r="L17" s="186"/>
      <c r="M17" s="186"/>
      <c r="N17" s="290"/>
      <c r="O17" s="292"/>
      <c r="P17" s="41"/>
      <c r="Q17" s="92">
        <v>190793.4</v>
      </c>
    </row>
    <row r="18" spans="2:16" ht="13.5" thickBot="1">
      <c r="B18" s="260" t="s">
        <v>3</v>
      </c>
      <c r="C18" s="261"/>
      <c r="D18" s="249">
        <f>SUM(D14:D17)</f>
        <v>191159.4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2" t="s">
        <v>24</v>
      </c>
    </row>
    <row r="19" spans="2:16" ht="49.5" customHeight="1">
      <c r="B19" s="274" t="s">
        <v>50</v>
      </c>
      <c r="C19" s="274"/>
      <c r="D19" s="274"/>
      <c r="E19" s="274"/>
      <c r="F19" s="274"/>
      <c r="G19" s="8"/>
      <c r="H19" s="8"/>
      <c r="I19" s="8"/>
      <c r="J19" s="8"/>
      <c r="K19" s="8"/>
      <c r="L19" s="8"/>
      <c r="M19" s="8"/>
      <c r="N19" s="8"/>
      <c r="O19" s="8"/>
      <c r="P19" s="42"/>
    </row>
    <row r="20" spans="2:16" ht="12.75">
      <c r="B20" s="7"/>
      <c r="C20" s="7"/>
      <c r="D20" s="25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2"/>
    </row>
    <row r="21" spans="2:16" ht="22.5" customHeight="1"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42"/>
    </row>
    <row r="22" spans="2:17" ht="16.5" thickBot="1">
      <c r="B22" s="302" t="s">
        <v>26</v>
      </c>
      <c r="C22" s="302"/>
      <c r="D22" s="302"/>
      <c r="E22" s="302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42"/>
      <c r="Q22">
        <v>2121</v>
      </c>
    </row>
    <row r="23" spans="2:16" ht="48.75" customHeight="1" thickBot="1">
      <c r="B23" s="97" t="s">
        <v>1</v>
      </c>
      <c r="C23" s="98" t="s">
        <v>2</v>
      </c>
      <c r="D23" s="101" t="s">
        <v>23</v>
      </c>
      <c r="E23" s="115" t="s">
        <v>31</v>
      </c>
      <c r="F23" s="173" t="s">
        <v>33</v>
      </c>
      <c r="G23" s="117"/>
      <c r="H23" s="117"/>
      <c r="I23" s="117"/>
      <c r="J23" s="117"/>
      <c r="K23" s="117"/>
      <c r="L23" s="117"/>
      <c r="M23" s="117"/>
      <c r="N23" s="16"/>
      <c r="O23" s="16"/>
      <c r="P23" s="42"/>
    </row>
    <row r="24" spans="2:16" ht="12.75">
      <c r="B24" s="298">
        <v>1</v>
      </c>
      <c r="C24" s="299" t="s">
        <v>12</v>
      </c>
      <c r="D24" s="87">
        <v>38250</v>
      </c>
      <c r="E24" s="108">
        <v>12</v>
      </c>
      <c r="F24" s="108">
        <v>36</v>
      </c>
      <c r="G24" s="186"/>
      <c r="H24" s="186"/>
      <c r="I24" s="186"/>
      <c r="J24" s="186"/>
      <c r="K24" s="186"/>
      <c r="L24" s="186"/>
      <c r="M24" s="186"/>
      <c r="N24" s="87"/>
      <c r="O24" s="84"/>
      <c r="P24" s="42"/>
    </row>
    <row r="25" spans="2:16" ht="12.75">
      <c r="B25" s="298"/>
      <c r="C25" s="299"/>
      <c r="D25" s="238">
        <v>15300</v>
      </c>
      <c r="E25" s="106">
        <v>5</v>
      </c>
      <c r="F25" s="106">
        <v>15</v>
      </c>
      <c r="G25" s="186"/>
      <c r="H25" s="186"/>
      <c r="I25" s="186"/>
      <c r="J25" s="186"/>
      <c r="K25" s="186"/>
      <c r="L25" s="186"/>
      <c r="M25" s="186"/>
      <c r="N25" s="87"/>
      <c r="O25" s="84"/>
      <c r="P25" s="42"/>
    </row>
    <row r="26" spans="2:16" ht="13.5" thickBot="1">
      <c r="B26" s="298"/>
      <c r="C26" s="299"/>
      <c r="D26" s="157">
        <v>213514</v>
      </c>
      <c r="E26" s="107">
        <v>2</v>
      </c>
      <c r="F26" s="107">
        <v>6</v>
      </c>
      <c r="G26" s="186"/>
      <c r="H26" s="186"/>
      <c r="I26" s="186"/>
      <c r="J26" s="186"/>
      <c r="K26" s="186"/>
      <c r="L26" s="186"/>
      <c r="M26" s="186"/>
      <c r="N26" s="87"/>
      <c r="O26" s="84"/>
      <c r="P26" s="42"/>
    </row>
    <row r="27" spans="2:16" ht="13.5" thickBot="1">
      <c r="B27" s="260" t="s">
        <v>3</v>
      </c>
      <c r="C27" s="261"/>
      <c r="D27" s="249">
        <f>SUM(D24:D26)</f>
        <v>267064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267064</v>
      </c>
      <c r="P27" s="42" t="s">
        <v>24</v>
      </c>
    </row>
    <row r="28" spans="2:16" ht="51.75" customHeight="1">
      <c r="B28" s="274" t="s">
        <v>51</v>
      </c>
      <c r="C28" s="274"/>
      <c r="D28" s="274"/>
      <c r="E28" s="274"/>
      <c r="F28" s="274"/>
      <c r="G28" s="8"/>
      <c r="H28" s="8"/>
      <c r="I28" s="8"/>
      <c r="J28" s="8"/>
      <c r="K28" s="8"/>
      <c r="L28" s="8"/>
      <c r="M28" s="8"/>
      <c r="N28" s="8"/>
      <c r="O28" s="8"/>
      <c r="P28" s="42"/>
    </row>
    <row r="29" spans="2:16" ht="12.75">
      <c r="B29" s="305" t="s">
        <v>54</v>
      </c>
      <c r="C29" s="7"/>
      <c r="D29" s="25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42"/>
    </row>
    <row r="30" spans="2:16" ht="12.75">
      <c r="B30" s="7"/>
      <c r="C30" s="7"/>
      <c r="D30" s="25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2"/>
    </row>
    <row r="31" spans="2:16" ht="22.5" customHeight="1"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2"/>
    </row>
    <row r="32" spans="2:16" ht="16.5" thickBot="1">
      <c r="B32" s="301" t="s">
        <v>27</v>
      </c>
      <c r="C32" s="301"/>
      <c r="D32" s="301"/>
      <c r="E32" s="301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42"/>
    </row>
    <row r="33" spans="2:17" ht="42.75" customHeight="1" thickBot="1">
      <c r="B33" s="95" t="s">
        <v>1</v>
      </c>
      <c r="C33" s="96" t="s">
        <v>2</v>
      </c>
      <c r="D33" s="100" t="s">
        <v>23</v>
      </c>
      <c r="E33" s="115" t="s">
        <v>31</v>
      </c>
      <c r="F33" s="109" t="s">
        <v>33</v>
      </c>
      <c r="G33" s="187"/>
      <c r="H33" s="187"/>
      <c r="I33" s="187"/>
      <c r="J33" s="187"/>
      <c r="K33" s="187"/>
      <c r="L33" s="187"/>
      <c r="M33" s="187"/>
      <c r="N33" s="16"/>
      <c r="O33" s="16"/>
      <c r="P33" s="42"/>
      <c r="Q33">
        <v>2120</v>
      </c>
    </row>
    <row r="34" spans="2:16" ht="18" customHeight="1" thickBot="1">
      <c r="B34" s="47">
        <v>1</v>
      </c>
      <c r="C34" s="110" t="s">
        <v>12</v>
      </c>
      <c r="D34" s="239">
        <v>16000</v>
      </c>
      <c r="E34" s="113">
        <v>5</v>
      </c>
      <c r="F34" s="113">
        <v>15</v>
      </c>
      <c r="G34" s="186"/>
      <c r="H34" s="186"/>
      <c r="I34" s="186"/>
      <c r="J34" s="186"/>
      <c r="K34" s="186"/>
      <c r="L34" s="186"/>
      <c r="M34" s="186"/>
      <c r="N34" s="87"/>
      <c r="O34" s="49">
        <v>16000</v>
      </c>
      <c r="P34" s="42"/>
    </row>
    <row r="35" spans="2:16" ht="13.5" thickBot="1">
      <c r="B35" s="260" t="s">
        <v>3</v>
      </c>
      <c r="C35" s="261"/>
      <c r="D35" s="250">
        <f>SUM(D34:D34)</f>
        <v>16000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2"/>
    </row>
    <row r="36" spans="2:16" ht="48" customHeight="1">
      <c r="B36" s="274" t="s">
        <v>52</v>
      </c>
      <c r="C36" s="274"/>
      <c r="D36" s="274"/>
      <c r="E36" s="274"/>
      <c r="F36" s="274"/>
      <c r="G36" s="8"/>
      <c r="H36" s="8"/>
      <c r="I36" s="8"/>
      <c r="J36" s="8"/>
      <c r="K36" s="8"/>
      <c r="L36" s="8"/>
      <c r="M36" s="8"/>
      <c r="N36" s="8"/>
      <c r="O36" s="8"/>
      <c r="P36" s="42"/>
    </row>
    <row r="37" spans="2:16" ht="12.75">
      <c r="B37" s="7"/>
      <c r="C37" s="7"/>
      <c r="D37" s="25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2"/>
    </row>
    <row r="38" spans="2:16" ht="22.5" customHeight="1"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2"/>
    </row>
    <row r="39" spans="2:16" ht="27.75" customHeight="1" thickBot="1">
      <c r="B39" s="259" t="s">
        <v>8</v>
      </c>
      <c r="C39" s="259"/>
      <c r="D39" s="259"/>
      <c r="E39" s="259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64"/>
    </row>
    <row r="40" spans="2:16" ht="50.25" customHeight="1" thickBot="1">
      <c r="B40" s="95" t="s">
        <v>1</v>
      </c>
      <c r="C40" s="96" t="s">
        <v>2</v>
      </c>
      <c r="D40" s="100" t="s">
        <v>23</v>
      </c>
      <c r="E40" s="115" t="s">
        <v>31</v>
      </c>
      <c r="F40" s="173" t="s">
        <v>33</v>
      </c>
      <c r="G40" s="117"/>
      <c r="H40" s="117"/>
      <c r="I40" s="117"/>
      <c r="J40" s="117"/>
      <c r="K40" s="117"/>
      <c r="L40" s="117"/>
      <c r="M40" s="117"/>
      <c r="N40" s="16"/>
      <c r="O40" s="16"/>
      <c r="P40" s="39"/>
    </row>
    <row r="41" spans="2:16" ht="18" customHeight="1" thickBot="1">
      <c r="B41" s="53">
        <v>1</v>
      </c>
      <c r="C41" s="54" t="s">
        <v>12</v>
      </c>
      <c r="D41" s="93">
        <v>89379</v>
      </c>
      <c r="E41" s="113">
        <v>6</v>
      </c>
      <c r="F41" s="113">
        <v>18</v>
      </c>
      <c r="G41" s="186"/>
      <c r="H41" s="186"/>
      <c r="I41" s="186"/>
      <c r="J41" s="186"/>
      <c r="K41" s="186"/>
      <c r="L41" s="186"/>
      <c r="M41" s="186"/>
      <c r="N41" s="87"/>
      <c r="O41" s="87"/>
      <c r="P41" s="41"/>
    </row>
    <row r="42" spans="2:16" ht="13.5" thickBot="1">
      <c r="B42" s="260" t="s">
        <v>3</v>
      </c>
      <c r="C42" s="261"/>
      <c r="D42" s="249">
        <f>SUM(D41:D41)</f>
        <v>89379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55">
        <v>89379</v>
      </c>
      <c r="P42" s="42"/>
    </row>
    <row r="43" spans="2:16" ht="12.75">
      <c r="B43" s="7"/>
      <c r="C43" s="7"/>
      <c r="D43" s="254"/>
      <c r="E43" s="8"/>
      <c r="F43" s="8"/>
      <c r="G43" s="8"/>
      <c r="H43" s="8"/>
      <c r="I43" s="8"/>
      <c r="J43" s="8"/>
      <c r="K43" s="8"/>
      <c r="L43" s="8"/>
      <c r="M43" s="8"/>
      <c r="N43" s="8"/>
      <c r="O43" s="255"/>
      <c r="P43" s="42"/>
    </row>
    <row r="44" spans="2:16" ht="12.75">
      <c r="B44" s="7"/>
      <c r="C44" s="7"/>
      <c r="D44" s="254"/>
      <c r="E44" s="8"/>
      <c r="F44" s="8"/>
      <c r="G44" s="8"/>
      <c r="H44" s="8"/>
      <c r="I44" s="8"/>
      <c r="J44" s="8"/>
      <c r="K44" s="8"/>
      <c r="L44" s="8"/>
      <c r="M44" s="8"/>
      <c r="N44" s="8"/>
      <c r="O44" s="255"/>
      <c r="P44" s="42"/>
    </row>
    <row r="45" spans="2:16" ht="22.5" customHeight="1"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/>
    </row>
    <row r="46" spans="2:16" ht="36.75" customHeight="1" thickBot="1">
      <c r="B46" s="300" t="s">
        <v>14</v>
      </c>
      <c r="C46" s="300"/>
      <c r="D46" s="300"/>
      <c r="E46" s="30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45"/>
    </row>
    <row r="47" spans="2:16" ht="24.75" customHeight="1" thickBot="1">
      <c r="B47" s="24" t="s">
        <v>1</v>
      </c>
      <c r="C47" s="25" t="s">
        <v>2</v>
      </c>
      <c r="D47" s="26" t="s">
        <v>23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39"/>
    </row>
    <row r="48" spans="2:16" ht="18" customHeight="1">
      <c r="B48" s="56">
        <v>1</v>
      </c>
      <c r="C48" s="57" t="s">
        <v>38</v>
      </c>
      <c r="D48" s="58">
        <f>D14</f>
        <v>62</v>
      </c>
      <c r="E48" s="87"/>
      <c r="F48" s="87"/>
      <c r="G48" s="232"/>
      <c r="H48" s="87"/>
      <c r="I48" s="87"/>
      <c r="J48" s="87"/>
      <c r="K48" s="87"/>
      <c r="L48" s="87"/>
      <c r="M48" s="87"/>
      <c r="N48" s="87"/>
      <c r="O48" s="87"/>
      <c r="P48" s="42" t="s">
        <v>24</v>
      </c>
    </row>
    <row r="49" spans="2:16" ht="18" customHeight="1">
      <c r="B49" s="46">
        <v>2</v>
      </c>
      <c r="C49" s="5" t="s">
        <v>4</v>
      </c>
      <c r="D49" s="59">
        <f>D15</f>
        <v>304</v>
      </c>
      <c r="E49" s="87"/>
      <c r="F49" s="87"/>
      <c r="G49" s="232"/>
      <c r="H49" s="87"/>
      <c r="I49" s="87"/>
      <c r="J49" s="87"/>
      <c r="K49" s="87"/>
      <c r="L49" s="87"/>
      <c r="M49" s="87"/>
      <c r="N49" s="87"/>
      <c r="O49" s="87"/>
      <c r="P49" s="42" t="s">
        <v>25</v>
      </c>
    </row>
    <row r="50" spans="2:17" ht="15.75" customHeight="1" thickBot="1">
      <c r="B50" s="60">
        <v>3</v>
      </c>
      <c r="C50" s="48" t="s">
        <v>12</v>
      </c>
      <c r="D50" s="52">
        <f>D9+D16+D17+D24+D25+D26+D34+D41</f>
        <v>563616.4</v>
      </c>
      <c r="E50" s="87"/>
      <c r="F50" s="87"/>
      <c r="G50" s="232"/>
      <c r="H50" s="87"/>
      <c r="I50" s="87"/>
      <c r="J50" s="87"/>
      <c r="K50" s="87"/>
      <c r="L50" s="87"/>
      <c r="M50" s="87"/>
      <c r="N50" s="87"/>
      <c r="O50" s="52">
        <f>O10+O16+O34+O42+O27</f>
        <v>563616.4</v>
      </c>
      <c r="P50" s="42" t="s">
        <v>28</v>
      </c>
      <c r="Q50">
        <v>563616.4</v>
      </c>
    </row>
    <row r="51" spans="2:15" ht="19.5" customHeight="1" thickBot="1">
      <c r="B51" s="260" t="s">
        <v>3</v>
      </c>
      <c r="C51" s="261"/>
      <c r="D51" s="249">
        <f>SUM(D48:D50)</f>
        <v>563982.4</v>
      </c>
      <c r="E51" s="8"/>
      <c r="F51" s="8"/>
      <c r="G51" s="234"/>
      <c r="H51" s="8"/>
      <c r="I51" s="8"/>
      <c r="J51" s="8"/>
      <c r="K51" s="8"/>
      <c r="L51" s="8"/>
      <c r="M51" s="8"/>
      <c r="N51" s="8"/>
      <c r="O51" s="8"/>
    </row>
    <row r="52" spans="5:15" ht="12.75">
      <c r="E52" s="2"/>
      <c r="F52" s="2"/>
      <c r="G52" s="233"/>
      <c r="H52" s="2"/>
      <c r="I52" s="2"/>
      <c r="J52" s="2"/>
      <c r="K52" s="2"/>
      <c r="L52" s="2"/>
      <c r="M52" s="2"/>
      <c r="N52" s="2"/>
      <c r="O52" s="2"/>
    </row>
    <row r="53" spans="5:15" ht="10.5" customHeigh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4:15" ht="18">
      <c r="N54" s="89"/>
      <c r="O54" s="89"/>
    </row>
    <row r="55" spans="14:15" ht="15.75" customHeight="1">
      <c r="N55" s="89"/>
      <c r="O55" s="89"/>
    </row>
    <row r="56" spans="14:15" ht="15.75">
      <c r="N56" s="88"/>
      <c r="O56" s="88"/>
    </row>
    <row r="57" spans="14:18" ht="12.75">
      <c r="N57" s="16"/>
      <c r="O57" s="16"/>
      <c r="R57">
        <v>2111</v>
      </c>
    </row>
    <row r="58" spans="14:15" ht="17.25" customHeight="1">
      <c r="N58" s="85"/>
      <c r="O58" s="85"/>
    </row>
    <row r="59" spans="14:15" ht="20.25" customHeight="1">
      <c r="N59" s="8"/>
      <c r="O59" s="8"/>
    </row>
    <row r="60" spans="14:15" ht="12.75">
      <c r="N60" s="8"/>
      <c r="O60" s="8"/>
    </row>
    <row r="61" spans="14:18" ht="18.75" customHeight="1">
      <c r="N61" s="86"/>
      <c r="O61" s="86"/>
      <c r="P61" s="72"/>
      <c r="R61">
        <v>2120</v>
      </c>
    </row>
    <row r="62" spans="14:16" ht="12.75">
      <c r="N62" s="16"/>
      <c r="O62" s="16"/>
      <c r="P62" s="11"/>
    </row>
    <row r="63" spans="14:15" ht="12.75">
      <c r="N63" s="85"/>
      <c r="O63" s="85"/>
    </row>
    <row r="64" spans="14:15" ht="20.25" customHeight="1">
      <c r="N64" s="8"/>
      <c r="O64" s="8"/>
    </row>
    <row r="65" spans="14:15" ht="12.75">
      <c r="N65" s="2"/>
      <c r="O65" s="2"/>
    </row>
    <row r="66" spans="14:15" ht="15.75">
      <c r="N66" s="90"/>
      <c r="O66" s="90"/>
    </row>
    <row r="67" spans="14:15" ht="12.75">
      <c r="N67" s="16"/>
      <c r="O67" s="16"/>
    </row>
    <row r="68" spans="14:15" ht="12.75">
      <c r="N68" s="73"/>
      <c r="O68" s="73"/>
    </row>
    <row r="69" spans="14:15" ht="20.25" customHeight="1">
      <c r="N69" s="8"/>
      <c r="O69" s="8"/>
    </row>
    <row r="70" spans="14:15" ht="12.75">
      <c r="N70" s="2"/>
      <c r="O70" s="2"/>
    </row>
    <row r="71" spans="14:15" ht="15.75">
      <c r="N71" s="91"/>
      <c r="O71" s="91"/>
    </row>
    <row r="72" spans="14:15" ht="20.25" customHeight="1">
      <c r="N72" s="16"/>
      <c r="O72" s="16"/>
    </row>
    <row r="73" spans="14:15" ht="12.75">
      <c r="N73" s="85"/>
      <c r="O73" s="85"/>
    </row>
    <row r="74" spans="14:15" ht="20.25" customHeight="1">
      <c r="N74" s="8"/>
      <c r="O74" s="8"/>
    </row>
    <row r="76" ht="12.75">
      <c r="P76" s="42" t="s">
        <v>28</v>
      </c>
    </row>
  </sheetData>
  <sheetProtection/>
  <mergeCells count="26">
    <mergeCell ref="B42:C42"/>
    <mergeCell ref="B51:C51"/>
    <mergeCell ref="B24:B26"/>
    <mergeCell ref="C24:C26"/>
    <mergeCell ref="B46:E46"/>
    <mergeCell ref="B12:E12"/>
    <mergeCell ref="B22:E22"/>
    <mergeCell ref="B32:E32"/>
    <mergeCell ref="B18:C18"/>
    <mergeCell ref="B27:C27"/>
    <mergeCell ref="B35:C35"/>
    <mergeCell ref="B39:E39"/>
    <mergeCell ref="B2:F2"/>
    <mergeCell ref="B3:F3"/>
    <mergeCell ref="B4:F4"/>
    <mergeCell ref="B5:F5"/>
    <mergeCell ref="B19:F19"/>
    <mergeCell ref="B28:F28"/>
    <mergeCell ref="B36:F36"/>
    <mergeCell ref="E1:F1"/>
    <mergeCell ref="N16:N17"/>
    <mergeCell ref="O16:O17"/>
    <mergeCell ref="C16:C17"/>
    <mergeCell ref="B16:B17"/>
    <mergeCell ref="B7:E7"/>
    <mergeCell ref="B10:C10"/>
  </mergeCells>
  <printOptions horizontalCentered="1"/>
  <pageMargins left="1.299212598425197" right="0.7480314960629921" top="0.5905511811023623" bottom="0" header="0.15748031496062992" footer="1.3385826771653544"/>
  <pageSetup blackAndWhite="1"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N61"/>
  <sheetViews>
    <sheetView zoomScalePageLayoutView="0" workbookViewId="0" topLeftCell="A13">
      <selection activeCell="J29" sqref="J29:J30"/>
    </sheetView>
  </sheetViews>
  <sheetFormatPr defaultColWidth="9.00390625" defaultRowHeight="12.75"/>
  <cols>
    <col min="1" max="1" width="6.375" style="0" customWidth="1"/>
    <col min="2" max="2" width="11.00390625" style="0" customWidth="1"/>
    <col min="3" max="3" width="30.125" style="0" customWidth="1"/>
    <col min="4" max="4" width="23.00390625" style="0" customWidth="1"/>
    <col min="5" max="5" width="16.375" style="0" customWidth="1"/>
    <col min="6" max="6" width="18.125" style="0" customWidth="1"/>
    <col min="7" max="8" width="13.375" style="0" bestFit="1" customWidth="1"/>
  </cols>
  <sheetData>
    <row r="1" spans="5:6" ht="12.75">
      <c r="E1" s="256"/>
      <c r="F1" s="256"/>
    </row>
    <row r="2" spans="2:6" ht="30.75" customHeight="1">
      <c r="B2" s="303" t="s">
        <v>5</v>
      </c>
      <c r="C2" s="303"/>
      <c r="D2" s="303"/>
      <c r="E2" s="303"/>
      <c r="F2" s="303"/>
    </row>
    <row r="3" spans="1:5" ht="28.5" customHeight="1">
      <c r="A3" s="1"/>
      <c r="B3" s="1"/>
      <c r="C3" s="1"/>
      <c r="D3" s="1"/>
      <c r="E3" s="1"/>
    </row>
    <row r="4" spans="1:6" ht="18">
      <c r="A4" s="19"/>
      <c r="B4" s="304" t="s">
        <v>13</v>
      </c>
      <c r="C4" s="304"/>
      <c r="D4" s="304"/>
      <c r="E4" s="304"/>
      <c r="F4" s="304"/>
    </row>
    <row r="5" spans="1:5" ht="5.25" customHeight="1">
      <c r="A5" s="15"/>
      <c r="B5" s="15"/>
      <c r="C5" s="15"/>
      <c r="D5" s="15"/>
      <c r="E5" s="15"/>
    </row>
    <row r="6" spans="1:6" ht="18">
      <c r="A6" s="19"/>
      <c r="B6" s="304" t="s">
        <v>29</v>
      </c>
      <c r="C6" s="304"/>
      <c r="D6" s="304"/>
      <c r="E6" s="304"/>
      <c r="F6" s="304"/>
    </row>
    <row r="7" spans="1:5" ht="12.75" customHeight="1">
      <c r="A7" s="15"/>
      <c r="B7" s="15"/>
      <c r="C7" s="15"/>
      <c r="D7" s="15"/>
      <c r="E7" s="15"/>
    </row>
    <row r="8" spans="1:6" ht="15">
      <c r="A8" s="280" t="s">
        <v>0</v>
      </c>
      <c r="B8" s="280"/>
      <c r="C8" s="280"/>
      <c r="D8" s="280"/>
      <c r="E8" s="280"/>
      <c r="F8" s="280"/>
    </row>
    <row r="9" spans="1:6" ht="15">
      <c r="A9" s="14"/>
      <c r="B9" s="14"/>
      <c r="C9" s="14"/>
      <c r="D9" s="14"/>
      <c r="E9" s="14"/>
      <c r="F9" s="14"/>
    </row>
    <row r="10" spans="1:6" ht="15">
      <c r="A10" s="14"/>
      <c r="B10" s="14"/>
      <c r="C10" s="14"/>
      <c r="D10" s="14"/>
      <c r="E10" s="14"/>
      <c r="F10" s="14"/>
    </row>
    <row r="11" spans="2:5" ht="16.5" customHeight="1">
      <c r="B11" s="14"/>
      <c r="C11" s="14"/>
      <c r="D11" s="14"/>
      <c r="E11" s="14"/>
    </row>
    <row r="12" spans="2:6" ht="25.5" customHeight="1" thickBot="1">
      <c r="B12" s="259" t="s">
        <v>40</v>
      </c>
      <c r="C12" s="259"/>
      <c r="D12" s="259"/>
      <c r="E12" s="117"/>
      <c r="F12" s="118"/>
    </row>
    <row r="13" spans="2:6" ht="54.75" customHeight="1" thickBot="1">
      <c r="B13" s="97" t="s">
        <v>1</v>
      </c>
      <c r="C13" s="98" t="s">
        <v>2</v>
      </c>
      <c r="D13" s="101" t="s">
        <v>23</v>
      </c>
      <c r="E13" s="115" t="s">
        <v>31</v>
      </c>
      <c r="F13" s="109" t="s">
        <v>33</v>
      </c>
    </row>
    <row r="14" spans="2:6" ht="19.5" customHeight="1">
      <c r="B14" s="36">
        <v>1</v>
      </c>
      <c r="C14" s="23" t="s">
        <v>37</v>
      </c>
      <c r="D14" s="159">
        <v>407</v>
      </c>
      <c r="E14" s="121">
        <v>5</v>
      </c>
      <c r="F14" s="119">
        <v>15</v>
      </c>
    </row>
    <row r="15" spans="2:8" ht="19.5" customHeight="1">
      <c r="B15" s="35">
        <v>2</v>
      </c>
      <c r="C15" s="9" t="s">
        <v>20</v>
      </c>
      <c r="D15" s="238">
        <v>40</v>
      </c>
      <c r="E15" s="218">
        <v>10</v>
      </c>
      <c r="F15" s="219">
        <v>30</v>
      </c>
      <c r="G15" s="217"/>
      <c r="H15" s="217"/>
    </row>
    <row r="16" spans="2:6" ht="19.5" customHeight="1" thickBot="1">
      <c r="B16" s="33">
        <v>3</v>
      </c>
      <c r="C16" s="38" t="s">
        <v>11</v>
      </c>
      <c r="D16" s="242">
        <v>110679</v>
      </c>
      <c r="E16" s="122">
        <v>14</v>
      </c>
      <c r="F16" s="120">
        <v>42</v>
      </c>
    </row>
    <row r="17" spans="2:14" ht="19.5" customHeight="1" thickBot="1">
      <c r="B17" s="260" t="s">
        <v>3</v>
      </c>
      <c r="C17" s="261"/>
      <c r="D17" s="249">
        <f>SUM(D14:D16)</f>
        <v>111126</v>
      </c>
      <c r="E17" s="64"/>
      <c r="H17" s="12"/>
      <c r="N17" s="42"/>
    </row>
    <row r="18" spans="2:5" ht="40.5" customHeight="1">
      <c r="B18" s="7"/>
      <c r="C18" s="7"/>
      <c r="D18" s="10"/>
      <c r="E18" s="64"/>
    </row>
    <row r="19" spans="2:5" ht="15" customHeight="1" thickBot="1">
      <c r="B19" s="259" t="s">
        <v>41</v>
      </c>
      <c r="C19" s="259"/>
      <c r="D19" s="259"/>
      <c r="E19" s="64"/>
    </row>
    <row r="20" spans="2:6" ht="50.25" customHeight="1" thickBot="1">
      <c r="B20" s="97" t="s">
        <v>1</v>
      </c>
      <c r="C20" s="98" t="s">
        <v>2</v>
      </c>
      <c r="D20" s="99" t="s">
        <v>23</v>
      </c>
      <c r="E20" s="115" t="s">
        <v>31</v>
      </c>
      <c r="F20" s="109" t="s">
        <v>33</v>
      </c>
    </row>
    <row r="21" spans="2:6" ht="19.5" customHeight="1">
      <c r="B21" s="36">
        <v>1</v>
      </c>
      <c r="C21" s="23" t="s">
        <v>37</v>
      </c>
      <c r="D21" s="228">
        <v>182</v>
      </c>
      <c r="E21" s="123">
        <v>5</v>
      </c>
      <c r="F21" s="124">
        <v>15</v>
      </c>
    </row>
    <row r="22" spans="2:6" ht="19.5" customHeight="1">
      <c r="B22" s="35">
        <v>2</v>
      </c>
      <c r="C22" s="9" t="s">
        <v>20</v>
      </c>
      <c r="D22" s="240">
        <v>70</v>
      </c>
      <c r="E22" s="125">
        <v>10</v>
      </c>
      <c r="F22" s="126">
        <v>30</v>
      </c>
    </row>
    <row r="23" spans="2:14" ht="19.5" customHeight="1" thickBot="1">
      <c r="B23" s="33">
        <v>3</v>
      </c>
      <c r="C23" s="38" t="s">
        <v>48</v>
      </c>
      <c r="D23" s="241">
        <v>122324</v>
      </c>
      <c r="E23" s="122">
        <v>14</v>
      </c>
      <c r="F23" s="120">
        <v>42</v>
      </c>
      <c r="N23" s="42"/>
    </row>
    <row r="24" spans="2:8" ht="21" customHeight="1" thickBot="1">
      <c r="B24" s="260" t="s">
        <v>3</v>
      </c>
      <c r="C24" s="261"/>
      <c r="D24" s="249">
        <f>SUM(D21:D23)</f>
        <v>122576</v>
      </c>
      <c r="E24" s="11"/>
      <c r="H24" s="12"/>
    </row>
    <row r="25" spans="2:5" ht="8.25" customHeight="1">
      <c r="B25" s="76"/>
      <c r="C25" s="76"/>
      <c r="D25" s="78"/>
      <c r="E25" s="11"/>
    </row>
    <row r="26" spans="2:6" ht="16.5" customHeight="1">
      <c r="B26" s="251" t="s">
        <v>49</v>
      </c>
      <c r="C26" s="251"/>
      <c r="D26" s="251"/>
      <c r="E26" s="251"/>
      <c r="F26" s="252"/>
    </row>
    <row r="27" spans="2:6" ht="11.25" customHeight="1">
      <c r="B27" s="251"/>
      <c r="C27" s="251"/>
      <c r="D27" s="251"/>
      <c r="E27" s="251"/>
      <c r="F27" s="252"/>
    </row>
    <row r="28" spans="2:13" ht="11.25" customHeight="1">
      <c r="B28" s="4"/>
      <c r="C28" s="4"/>
      <c r="D28" s="4"/>
      <c r="E28" s="4"/>
      <c r="H28" s="230"/>
      <c r="I28" s="230"/>
      <c r="J28" s="230"/>
      <c r="K28" s="230"/>
      <c r="L28" s="230"/>
      <c r="M28" s="230"/>
    </row>
    <row r="29" spans="2:13" ht="11.25" customHeight="1">
      <c r="B29" s="4"/>
      <c r="C29" s="4"/>
      <c r="D29" s="4"/>
      <c r="E29" s="4"/>
      <c r="H29" s="230"/>
      <c r="I29" s="230"/>
      <c r="J29" s="230"/>
      <c r="K29" s="230"/>
      <c r="L29" s="230"/>
      <c r="M29" s="230"/>
    </row>
    <row r="30" spans="2:13" ht="11.25" customHeight="1">
      <c r="B30" s="4"/>
      <c r="C30" s="4"/>
      <c r="D30" s="4"/>
      <c r="E30" s="4"/>
      <c r="H30" s="230"/>
      <c r="I30" s="230"/>
      <c r="J30" s="230"/>
      <c r="K30" s="230"/>
      <c r="L30" s="230"/>
      <c r="M30" s="230"/>
    </row>
    <row r="31" spans="2:13" ht="23.25" customHeight="1" thickBot="1">
      <c r="B31" s="284" t="s">
        <v>30</v>
      </c>
      <c r="C31" s="284"/>
      <c r="D31" s="284"/>
      <c r="E31" s="70"/>
      <c r="H31" s="230"/>
      <c r="I31" s="230"/>
      <c r="J31" s="230"/>
      <c r="K31" s="230"/>
      <c r="L31" s="230"/>
      <c r="M31" s="230"/>
    </row>
    <row r="32" spans="2:7" ht="44.25" customHeight="1" thickBot="1">
      <c r="B32" s="192" t="s">
        <v>1</v>
      </c>
      <c r="C32" s="253" t="s">
        <v>2</v>
      </c>
      <c r="D32" s="99" t="s">
        <v>23</v>
      </c>
      <c r="E32" s="117"/>
      <c r="F32" s="136"/>
      <c r="G32" s="12"/>
    </row>
    <row r="33" spans="2:6" ht="19.5" customHeight="1">
      <c r="B33" s="29">
        <v>1</v>
      </c>
      <c r="C33" s="23" t="s">
        <v>37</v>
      </c>
      <c r="D33" s="228">
        <f>D14+D21</f>
        <v>589</v>
      </c>
      <c r="E33" s="137"/>
      <c r="F33" s="231"/>
    </row>
    <row r="34" spans="2:6" ht="19.5" customHeight="1">
      <c r="B34" s="28">
        <v>2</v>
      </c>
      <c r="C34" s="9" t="s">
        <v>20</v>
      </c>
      <c r="D34" s="240">
        <f>D15+D22</f>
        <v>110</v>
      </c>
      <c r="E34" s="137"/>
      <c r="F34" s="231"/>
    </row>
    <row r="35" spans="2:14" ht="19.5" customHeight="1" thickBot="1">
      <c r="B35" s="27">
        <v>3</v>
      </c>
      <c r="C35" s="114" t="s">
        <v>11</v>
      </c>
      <c r="D35" s="229">
        <f>D16+D23</f>
        <v>233003</v>
      </c>
      <c r="E35" s="138"/>
      <c r="F35" s="231"/>
      <c r="L35" s="2"/>
      <c r="N35" s="66"/>
    </row>
    <row r="36" spans="2:8" ht="19.5" customHeight="1" thickBot="1">
      <c r="B36" s="282" t="s">
        <v>3</v>
      </c>
      <c r="C36" s="283"/>
      <c r="D36" s="6">
        <f>SUM(D33:D35)</f>
        <v>233702</v>
      </c>
      <c r="E36" s="67"/>
      <c r="F36" s="2"/>
      <c r="H36" s="92"/>
    </row>
    <row r="38" ht="7.5" customHeight="1">
      <c r="E38" s="12"/>
    </row>
    <row r="39" ht="17.25" customHeight="1"/>
    <row r="40" ht="11.25" customHeight="1"/>
    <row r="43" ht="20.25" customHeight="1"/>
    <row r="44" ht="19.5" customHeight="1"/>
    <row r="48" ht="19.5" customHeight="1"/>
    <row r="49" ht="19.5" customHeight="1"/>
    <row r="50" ht="19.5" customHeight="1"/>
    <row r="52" ht="17.25" customHeight="1"/>
    <row r="54" ht="19.5" customHeight="1"/>
    <row r="55" ht="19.5" customHeight="1"/>
    <row r="56" ht="19.5" customHeight="1">
      <c r="G56" s="67"/>
    </row>
    <row r="60" ht="12.75">
      <c r="D60" s="12"/>
    </row>
    <row r="61" ht="12.75">
      <c r="D61" s="4"/>
    </row>
  </sheetData>
  <sheetProtection/>
  <mergeCells count="11">
    <mergeCell ref="B36:C36"/>
    <mergeCell ref="B24:C24"/>
    <mergeCell ref="B12:D12"/>
    <mergeCell ref="B17:C17"/>
    <mergeCell ref="B19:D19"/>
    <mergeCell ref="B31:D31"/>
    <mergeCell ref="E1:F1"/>
    <mergeCell ref="B2:F2"/>
    <mergeCell ref="B4:F4"/>
    <mergeCell ref="B6:F6"/>
    <mergeCell ref="A8:F8"/>
  </mergeCells>
  <printOptions horizontalCentered="1"/>
  <pageMargins left="1.3779527559055118" right="0.984251968503937" top="0.7874015748031497" bottom="0.2362204724409449" header="0.8661417322834646" footer="0.2755905511811024"/>
  <pageSetup blackAndWhite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SGKiE</cp:lastModifiedBy>
  <cp:lastPrinted>2019-07-23T07:56:50Z</cp:lastPrinted>
  <dcterms:created xsi:type="dcterms:W3CDTF">1997-02-26T13:46:56Z</dcterms:created>
  <dcterms:modified xsi:type="dcterms:W3CDTF">2019-07-24T06:31:23Z</dcterms:modified>
  <cp:category/>
  <cp:version/>
  <cp:contentType/>
  <cp:contentStatus/>
</cp:coreProperties>
</file>