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gawrysiak6672\Desktop\3. POSTĘPOWANIA UNIJNE\2022\104_2022 - DOSTAWA PRODUKTÓW CHEMICZNYCH OGÓLNEGO ZASTOSOWANIA\SWZ\"/>
    </mc:Choice>
  </mc:AlternateContent>
  <bookViews>
    <workbookView xWindow="0" yWindow="0" windowWidth="28800" windowHeight="11400"/>
  </bookViews>
  <sheets>
    <sheet name="opis przedmiotu - formularz" sheetId="1" r:id="rId1"/>
  </sheets>
  <definedNames>
    <definedName name="_xlnm._FilterDatabase" localSheetId="0" hidden="1">'opis przedmiotu - formularz'!$A$6:$N$6</definedName>
    <definedName name="_xlnm.Print_Area" localSheetId="0">'opis przedmiotu - formularz'!$A$1:$P$192</definedName>
    <definedName name="_xlnm.Print_Titles" localSheetId="0">'opis przedmiotu - formularz'!$4:$6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7" i="1" l="1"/>
  <c r="I187" i="1"/>
  <c r="K183" i="1"/>
  <c r="I183" i="1"/>
  <c r="K173" i="1"/>
  <c r="I173" i="1"/>
  <c r="K166" i="1"/>
  <c r="I166" i="1"/>
  <c r="K152" i="1"/>
  <c r="I152" i="1"/>
  <c r="K134" i="1"/>
  <c r="I134" i="1"/>
  <c r="K125" i="1"/>
  <c r="I125" i="1"/>
  <c r="K121" i="1"/>
  <c r="I121" i="1"/>
  <c r="K83" i="1"/>
  <c r="I83" i="1"/>
  <c r="K69" i="1"/>
  <c r="I69" i="1"/>
  <c r="K44" i="1"/>
  <c r="I44" i="1"/>
  <c r="K34" i="1"/>
  <c r="I34" i="1"/>
  <c r="I27" i="1"/>
  <c r="K27" i="1"/>
  <c r="P12" i="1" l="1"/>
  <c r="P13" i="1"/>
  <c r="P49" i="1"/>
  <c r="P121" i="1"/>
  <c r="P122" i="1"/>
  <c r="P131" i="1"/>
  <c r="P137" i="1"/>
  <c r="P138" i="1"/>
  <c r="P139" i="1"/>
  <c r="P140" i="1"/>
  <c r="P146" i="1"/>
  <c r="P147" i="1"/>
  <c r="P148" i="1"/>
  <c r="P149" i="1"/>
  <c r="P159" i="1"/>
  <c r="P160" i="1"/>
  <c r="O12" i="1" l="1"/>
  <c r="O13" i="1"/>
  <c r="O131" i="1"/>
  <c r="O138" i="1"/>
  <c r="O139" i="1"/>
  <c r="O140" i="1"/>
  <c r="O146" i="1"/>
  <c r="O147" i="1"/>
  <c r="O148" i="1"/>
  <c r="O149" i="1"/>
  <c r="O160" i="1"/>
  <c r="G112" i="1" l="1"/>
  <c r="G120" i="1" l="1"/>
  <c r="G119" i="1"/>
  <c r="G118" i="1"/>
  <c r="G117" i="1"/>
  <c r="G116" i="1"/>
  <c r="G115" i="1"/>
  <c r="G114" i="1"/>
  <c r="G113"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124" i="1"/>
  <c r="G123" i="1"/>
  <c r="G82" i="1"/>
  <c r="G81" i="1"/>
  <c r="G80" i="1"/>
  <c r="G79" i="1"/>
  <c r="G78" i="1"/>
  <c r="G77" i="1"/>
  <c r="G76" i="1"/>
  <c r="G75" i="1"/>
  <c r="G74" i="1"/>
  <c r="G73" i="1"/>
  <c r="G72" i="1"/>
  <c r="G71" i="1"/>
  <c r="G181" i="1" l="1"/>
  <c r="G165" i="1"/>
  <c r="G164" i="1"/>
  <c r="G163" i="1"/>
  <c r="G162" i="1"/>
  <c r="G161" i="1"/>
  <c r="G182" i="1"/>
  <c r="G160" i="1"/>
  <c r="G180" i="1"/>
  <c r="G159" i="1"/>
  <c r="G158" i="1"/>
  <c r="G157" i="1"/>
  <c r="G156" i="1"/>
  <c r="G155" i="1"/>
  <c r="G154" i="1"/>
  <c r="G179" i="1"/>
  <c r="G146" i="1"/>
  <c r="G145" i="1"/>
  <c r="G144" i="1"/>
  <c r="G143" i="1"/>
  <c r="G142" i="1"/>
  <c r="G141" i="1"/>
  <c r="G140" i="1"/>
  <c r="G139" i="1"/>
  <c r="G138" i="1"/>
  <c r="G137" i="1"/>
  <c r="G136" i="1"/>
  <c r="G132" i="1" l="1"/>
  <c r="G131" i="1"/>
  <c r="G130" i="1"/>
  <c r="G129" i="1"/>
  <c r="G128" i="1"/>
  <c r="G127" i="1"/>
  <c r="G43" i="1" l="1"/>
  <c r="G42" i="1"/>
  <c r="G41" i="1"/>
  <c r="G40" i="1"/>
  <c r="G39" i="1"/>
  <c r="G38" i="1"/>
  <c r="G68" i="1"/>
  <c r="G67" i="1"/>
  <c r="G66" i="1"/>
  <c r="G65" i="1"/>
  <c r="G64" i="1"/>
  <c r="G63" i="1"/>
  <c r="G62" i="1"/>
  <c r="G61" i="1"/>
  <c r="G60" i="1"/>
  <c r="G59" i="1"/>
  <c r="G58" i="1"/>
  <c r="G57" i="1"/>
  <c r="G56" i="1"/>
  <c r="G55" i="1"/>
  <c r="G54" i="1"/>
  <c r="G52" i="1" l="1"/>
  <c r="G51" i="1"/>
  <c r="G50" i="1"/>
  <c r="G49" i="1"/>
  <c r="G48" i="1"/>
  <c r="G47" i="1"/>
  <c r="G46" i="1"/>
  <c r="G37" i="1"/>
  <c r="G36" i="1"/>
  <c r="G33" i="1"/>
  <c r="G32" i="1"/>
  <c r="G31" i="1"/>
  <c r="G30" i="1"/>
  <c r="G29" i="1"/>
  <c r="G26" i="1"/>
  <c r="G25" i="1"/>
  <c r="G24" i="1"/>
  <c r="G23" i="1"/>
  <c r="G22" i="1"/>
  <c r="G21" i="1"/>
  <c r="G20" i="1"/>
  <c r="G19" i="1"/>
  <c r="G18" i="1"/>
  <c r="G17" i="1"/>
  <c r="G16" i="1"/>
  <c r="G15" i="1"/>
  <c r="G14" i="1"/>
  <c r="G13" i="1"/>
  <c r="G12" i="1"/>
  <c r="G11" i="1"/>
  <c r="G10" i="1"/>
  <c r="G9" i="1"/>
  <c r="G8" i="1"/>
  <c r="G53" i="1" l="1"/>
  <c r="L133" i="1" l="1"/>
  <c r="G133" i="1"/>
</calcChain>
</file>

<file path=xl/sharedStrings.xml><?xml version="1.0" encoding="utf-8"?>
<sst xmlns="http://schemas.openxmlformats.org/spreadsheetml/2006/main" count="502" uniqueCount="195">
  <si>
    <t>szt</t>
  </si>
  <si>
    <t>kg</t>
  </si>
  <si>
    <t>szt.</t>
  </si>
  <si>
    <t>Lp.</t>
  </si>
  <si>
    <t>Ilość</t>
  </si>
  <si>
    <t>Jednostka miary</t>
  </si>
  <si>
    <t>OPIS PRZEDMIOTU ZAMÓWIENIA - FORMULARZ CENOWY</t>
  </si>
  <si>
    <t>RWT Rzeszów     ul. Krakowska 11B,              35-901 Rzeszów</t>
  </si>
  <si>
    <t>RWT
Żurawica         ul. Wojska Polskiego 24, 37-700 Żurawica</t>
  </si>
  <si>
    <t>RWT Rzeszów - Filia Lublin   
al. Racławickie 44, 20-043 Lublin</t>
  </si>
  <si>
    <t>Miejsce dostawy [ilość]</t>
  </si>
  <si>
    <t>Cena jednostkowa netto zł</t>
  </si>
  <si>
    <t>Wartość netto (ilość x cena netto) zł</t>
  </si>
  <si>
    <t>Podatek VAT %</t>
  </si>
  <si>
    <t>Wartość brutto zł</t>
  </si>
  <si>
    <t>L</t>
  </si>
  <si>
    <t>Płynny smar wielofunkcyjny o tymczasowo niebieskim kolorze, przeznaczony do ogolnego użycia w warsztatach samochodowych. Cechy: nie ścieka z powierzchni, odporny na duże obciążenia i wodę. Opakowanie min.500ml.</t>
  </si>
  <si>
    <t>Smar spray o wysokiej przyczepności, miedziany do oddzielania i zabezpieczenia antykorozyjnego, odporny na działanie wysokich temperatur i wysokich ciśnień, na działanie wody zasad i kwasów, chroni przed korozją, zapobiega zacieraniu i zapiekaniu się elementów /opakowanie min. 300 ml/</t>
  </si>
  <si>
    <t>Spray smar, MOTIP 000597 lub produkt równoważnydo o parametrach: wysokotemperaturowy, ceramiczny do śrub oraz połączeń narażonych na działanie dużego nacisku i wysokich temperatur do minimum 1200°C. Stosowany w układach hamulcowych z systemem ABS, układach ASR ESP, wydechach, śrubach montażowych kolektorów i głowic, piastach oraz innych częściach maszyn, silników, układów ogrzewania, pomp wodnych itp. Działa antykorozyjnie, zapobiega  zapiekaniu się połączeń ze stali nierdzewnej, . Odporny na działanie środków chemicznych, czynników atmosferycznych, wody, soli, słabych kwasów i zasad. Zapobiega zużyciu i sklejaniu powierzchni.  /Opakowanie min. 400ml /</t>
  </si>
  <si>
    <t>Smar litowy uniwersalny w puszce. Przeznaczony do smarowania elementów i układów pojazdów przemysłowych, rolniczych i samochodowych. Odporny na działanie wody i utlenianie, chroni przed korozją i zużyciem, wydłuża żywotność łożysk, zawiera dodatki EP, spełniający test SKF EMCOR. /Opakowanie 500g/.</t>
  </si>
  <si>
    <t xml:space="preserve">Smar litowy uniwersalny w aerozolu. Przeznaczony do smarowania elementów i układów pojazdów przemysłowych, rolniczych i samochodowych. Odporny na działanie wody i utlenianie, chroni przed korozją i zużyciem, wydłuża żywotność łożysk, zawiera dodatki EP, spełniający test SKF EMCOR. /Opakowanie 500ml/. </t>
  </si>
  <si>
    <t>Smar silikonowy w sprayu, do tworzyw sztucznych i gumy. Bezbarwny. Smar o wysokiej lepkości, z certyfikatem NSF International dopuszczający do stosowania w branży spożywczej. Nieplamiący i nieklejący się z kurzem, bez szkodliwych rozpuszczalników. Do urządzeń sanitarnych, smarowanie w przemyśle tekstylnym, papierniczym, spożywczym, urządzenia elektryczne i energetyczne, przemysł, optyczny. /opakowanie min. 500ml./</t>
  </si>
  <si>
    <t>Płynny smar wielofunkcyjny multi - olej do konserwacji, smarujący zamki, zawiasy, tuleje, łańcuchy eleminuje skrzypienie i piszczenie, czyści i chroni elementy z tworzyw sztucznych i metalu /opakowanie min. 400ml/</t>
  </si>
  <si>
    <t>Smar litowy - uniwersalny środek smarny o szerokim zakresie zastosowań, w pojemniku ciśnieniowym 400 ml. Skutecznie redukuje tarcie. Stosowany w przemyśle stalowym, maszynowym i stoczniowym, warsztatach, produkcji matryc, itp.
Penetruje i smaruje, Zapewnia długotrwałą ochronę, Redukuje tarcie, Zabezpiecza przed wodą, Odporny na temperaturę, Chroni przed rdzą. /Opakowanie min. 400ml/</t>
  </si>
  <si>
    <t>Smar do cylinderków. Syntetyczny smar do cylinderków hamulcowych do hydraulicznych układów hamulcowych. Do smarowania powierzchni roboczej (wewnętrznej) cylinderka hamulcowego oraz tłoka. Własności: - zapobiega zapiekaniu się tłoczków w cylinderkach hamulcowych; - odporny na działanie płynów hamulcowych DOT 3; DOT 4, DOT 5.1; - chroni przed korozją; - przedłuża żywotność cylinderków hamulcowych; - nie zawiera związków mineralnych. Produkt z atestem wydanym przez Państwowy Zakład Higieny /opakowanie min. 180g /</t>
  </si>
  <si>
    <t>Preparat w aerozolu penetrujący i smarujący. Olej smarujący. Mieszanka syntetycznych smarów, nie zawiera kwasów, nie żywiczeje. Rozpuszcza brud, kurz, zabezpiecza przed korozją, nie zawiera silikonu. Stosowany w mechanice precyzyjnej, przemysłowej, systemach hydraulicznych, do smarowania powierzchni metali żelaznych, jak i nieżelaznych. /Opakowanie min. 200 ml/.</t>
  </si>
  <si>
    <t>Preparat, olej penetrujący, CRC-5-56 lub produkt równoważny o parametrach: chroniący przed korozją. Olej o niskiej lepkości, uwalnia skorodowane śruby, smaruje zawiasy, zamki, wypiera wilgoć i ułatwia rozruch silników. Posiadający zawór umożliwiający aplikację w każdej pozycji (np. do góry dnem). /Opakowanie min. 200 ml./</t>
  </si>
  <si>
    <t>Preparat w aerozolu, lepki, antykorozyjny i smarujący, na bazie wazeliny do pokrywania trudno dostępnych miejsc. /Opakowanie min. 200 ml/</t>
  </si>
  <si>
    <t xml:space="preserve">Olej technologiczny, preparat antyelektryczny w aerozolu do czyszczenia, smarowania, odrdzewiania, luzowania zapieczonych śrub,poprawia przepływ prądu, zapobiega zwarciom i iskrzeniu, zapobiega powstawaniu rdzy i korozji, izoluje i naprawia przewodzenie wysokiego napięcia, zabezpiecza przed wilgocią  /opakowanie min. 450g/. </t>
  </si>
  <si>
    <t>Olej do gwintowania, ułatwiający pracę związaną z gwintowaniem, wierceniem, skrawaniem oraz obróbką wszystkich stali, w szczególności stali trudnoobrabialnych. /opakowanie min. 250 ml/</t>
  </si>
  <si>
    <t>Olej wazelinowy w sprayu. Stosowany do maszyn, urządzeń i mechanizmów precyzyjnych w celu wyeliminowania tarcia. Konserwujący elementy narażone na szkodliwe działanie czujników atmosferycznych oraz zapobiegający przywieraniu wyrobów z plastiku, gumy do form. Preparat bezbarwny, niebrudzący. /Opakowanie min. 300ml/</t>
  </si>
  <si>
    <t xml:space="preserve">Preparat w aerozolu zamrażający do -52°C stosowany do prac montażowych i naprawczych, jak również do lokalizacji uszkodzeń /opakowanie min. 200 ml/ </t>
  </si>
  <si>
    <t>Wazelina techniczna, niebieska, ochonna do klem akumulatorowych w aerozolu, opakowanie 200ml.</t>
  </si>
  <si>
    <t xml:space="preserve">Płynny smar wielofunkcyjny w aerozolu WURTH A089305540 lub produkt równoważny o parametrach: chroniący przed korozją, smarujący, zmywający, zapobiegający zacieraniu i zapiekaniu się współpracujących elementów  /opakowanie min. 400 ml/. </t>
  </si>
  <si>
    <t>Zmywacz przeznaczony do usuwania starych  powłok lakierniczych,  (farb, emalii, lakierów) wyprodukowanych na bazie żywic nitrocelulozowych, winylowych, chlorokauczukowych, poliestrowych, alkidowych, ftalowych, olejnych, silikonowych, akrylowych, poliuretanowych, epoksydowych i innych z minimum następujących powierzchni: metali, betonu, terakoty, lastriko, szkła nieorganicznego, drewna i starych pędzli malarskich. Preparat winien być w postaci płynnej /opakowanie 0,5 kg/</t>
  </si>
  <si>
    <t>Mieszanka rozpuszczalników organicznych, NOVOL PLUS 800 lub produkt równoważny o parametrach: Środek umożliwiający wstępne, szybkie i skuteczne oczyszczanie powierzchni przed malowaniem z zanieczyszczeń, również tłuszczów, olejów, silikonów. /opakowanie 1 litr/</t>
  </si>
  <si>
    <t>Silikon w sprayu. Zapewniający długotrwałą ochrone, konserwację i izolację zewnętrznych i wewnętrznych części z tworzyw sztucznych, gumowych i metalowych, gumowe części chroni przed zamarzaniem, klejeniem, i łamliwością, zapewnia wysoki połysk i chroni przed pękaniem części z tworzyw sztucznych, uszczelnia, jest antystatyczny, chroni styki elektryczne przed wilgocią, zapewnia płynne działanie prowadnic, dachów przesuwnych i foteli, rolek, zapobiega skrzypieniu. Bezbarwny olej mineralny. /Pojemność min. 500ml/</t>
  </si>
  <si>
    <t>Środek spray do czyszczenia silników, przekładni, maszyn, układu jezdnego i karoserii, szybko i gruntownie usuwa oleje, smary, smołę i inne zabrudzenia  /opakowanie min. 300 ml/</t>
  </si>
  <si>
    <t>Środek konserwujący WD 40 multi-use 215372 lub produkt równoważny o parametrach: przeznaczony do smarowania i rozluźniania połączeń zawiasów, usuwanie zabrudzeń, wykręcanie zablokowanych śrub, wkrętów oraz zapobieganie rdzy.  /opakowanie min. 200ml/</t>
  </si>
  <si>
    <t>Preparat antykorozyjny i penetrujący w płynie, CORTANIN F lub produkt równoważny o parametrach: przeznaczony do zabezpieczenia zardzewiałych powierzchni stalowych przed dalszą korozją. /Opakowanie min. 500ml/</t>
  </si>
  <si>
    <t>Preparat wielozadaniowy RX-1 lub produkt równoważny o parametrach: szerokie zastosowanie w samochodzie, warsztacie i gospodarstwie domowym. Czyści, usuwa resztki korozji i zabrudzenia z olejów, smarów, tłuszczy,  kleju, gumy pozostawiając natłuszczoną i zabezpieczoną antykorozyjnie powierzchnię. Poluzowuje zapieczone i lekko skorodowane śruby, nakrętki. /Opakowanie min 200ml/</t>
  </si>
  <si>
    <t>Silikon spray, chroniący, pielęgnujący, izolujący części tworzywa sztucznego, gumy, metalu pozostawiający śliską powłokę do stosowania na zewnątrz i wewnątrz /opakowanie min. 500 ml/</t>
  </si>
  <si>
    <t>Preparat usuwający powłoki malarskie, specjalistyczny preparat przeznaczony do usuwania wszelkich powłok malarskich i zanieczyszczeń z większości powierzchni, posiada szeroki zakres zastosowań w przemyśle maszynowym, stoczniowym, warsztatach itp. preparat jest niepalny, nie powoduje korozji oraz nie zawiera cząsteczek ściernych. eleminuje skrobanie, szlifowanie i piaskowanie powierzchni. /Opakowanie min. 400 ml/</t>
  </si>
  <si>
    <t>Preparat w aerozolu przeznaczony do usuwania etykiet i nalepek wraz z pozostałościami kleju. / Opakowanie min. 200 ml /</t>
  </si>
  <si>
    <t>Zmywacz do gaźników WURTH lub produkt równoważny o parametrach: specjalny, wysoce aktywny systemowy środek do silników 2 i 4 suwowych, czyści trudno dostępne miejsca. Skuteczność czyszczenia: optymalna wydajność gaźnika, idealne działanie przepustnicy. Eliminuje usterki powstałe przez zanieczyszczone zawory przepustnicy lub gaźnika /Opakowanie 500ml/</t>
  </si>
  <si>
    <t>Zmywacz przemysłowy WURTH A0893140 lub produkt równoważny o parametrach: usuwa etykiety, taśmy klejące i naklejki foliowe. /Opakowanie 500ml/</t>
  </si>
  <si>
    <t>Zmywacz stosowany przy konserwacji, WURTH A890 108 8 lub produkt równoważny o parametrach: naprawach i montażu maszyn i urządzeń. Szybkie i efektywne czyszczenie. Przeznaczony do odtłuszczania i mycia przed lakierowaniem i klejeniem. Rozpuszcza i usuwa zanieczyszczenia z tłuszczu, sadzy i brudu przemysłowego. Nie wywołuje korozji, dzięki małemu promieniowi rozpylania. Precyzyjna dysza rozpylająca. Nie zawiera silikonu i związków AOX.
Zastosowanie:Do szybkiego i dokładnego zmywania silnika i skrzyni biegów, niezaschniętych szczeliw, klejów i farb, narzędzi, maszyn, elementów układów hamulcowych i sprzęgieł. Skuteczny również do wstępnego czyszczenia powierzchni przed klejeniem i lakierowaniem.  /opakowanie min. 600 ml/</t>
  </si>
  <si>
    <t xml:space="preserve">Zmywacz w aerozolu uniwersalny WURTH A8901087 lub produkt  rówoważny o parametrach: do mycia hamulców tarczowych i bębnowych elementów sprzęgieł, powierzchnie klejone i uszczelniane z tłuszczu, olejów i brudu. /opakowanie min. 500 ml/ </t>
  </si>
  <si>
    <t>Zmywacz do usuwania resztek trwałych uszczelnień elementów silników, WURTH A08931000 lub produkt równoważny o parametrach: usuwa kleje, lakiery, farby, żywice, smoły, smary; stosowany do przedmiotów z metali, drewna, szkła, ceramiki, polietylenu i polipropylenu. /opakowanie min. 300 ml/</t>
  </si>
  <si>
    <t xml:space="preserve">Odrdzewiacz w aerozolu, WURTH A0893240 lub produkt równoważny o parametrach: wysokiej jakości powodujący pękanie zapieczonego połączenia w efekcie znacznego obniżenia temperatury oraz charakteryzujący się doskonałymi własnościami penetrującymi. /opakowanie min. 400 ml/ </t>
  </si>
  <si>
    <t>Środek do konserwacji gumy, WURTH A08901100 lub produkt  równoważny o parametrach: zapewniający elastyczność elementom gumowym, usuwa piski oraz szum, nie zawiera silikonu.  /opakowanie min. 300ml/</t>
  </si>
  <si>
    <t>Środek antykorozyjny Maverick MA 308 lub równowazny. Parametry równoważności: środek konserwujący na bazie oleju o wyskoiej zdolności wypierania wody, dobre właściwości smarne i penetracyjne temperatura zapłonu nie mniejsza niz 140 st.C; lepkość w temp.40 st.C: nie mniejsza niz 12 mm2/s; Wielkość opakowania  400 ml.</t>
  </si>
  <si>
    <t>Benzyna ekstrakcyjna do rozcieńczania farb i lakierów ftalowych i asfaltowych, środków blacho-gum, mycia części samochodowych, do odtłuszczania powierzchni przed malowaniem w opakowaniach 0,5 L.</t>
  </si>
  <si>
    <t xml:space="preserve">Alkaliczny preparat w proszku stosowany na gorąco w temp. 40-80 °C. Niepieniący. Do usuwania smarów, olejów, past polerskich, nagarów, do mycia międzyoperacyjnego, mycia przed procesami chemicznego nakładania powłok, dekonserwacji. Posiadający atest PZH. /opakowanie wiaderko 10kg./  </t>
  </si>
  <si>
    <t>Szczeliwo do gwintów WURTH A0893243 050 lub produkt równoważny o parametrach: średnie zabezpieczające i uszczelniające połączenia gwintowane dające się demontować i zapewnia połączenia o średniej wytrzymałości.  /opakowanie min. 50 g/</t>
  </si>
  <si>
    <t>Rozpuszczalnik do farb epoksydowych, do czyszczenia narzędzi, pędzli oraz zabrudzonych elementów po malowaniu /opakowanie 500ml/</t>
  </si>
  <si>
    <r>
      <t>Odrdzewiacz spray smarujący WURTH A0890 2 037 lub produkt równoważny o parametrach: posiadający dobre własności</t>
    </r>
    <r>
      <rPr>
        <sz val="11"/>
        <color indexed="10"/>
        <rFont val="Arial"/>
        <family val="2"/>
        <charset val="238"/>
      </rPr>
      <t xml:space="preserve"> </t>
    </r>
    <r>
      <rPr>
        <sz val="11"/>
        <rFont val="Arial"/>
        <family val="2"/>
        <charset val="238"/>
      </rPr>
      <t>pełzające oraz penetrujące, zmniejszający tarcie, dający trwałe własności poślizgowe, skutecznie ochroni przed korozją, nie zawierający żywic i kwasów, silikonu oraz nie reagujący z gumą i tworzywami sztucznymi.  /opakowanie min. 300 ml./</t>
    </r>
  </si>
  <si>
    <t>UiE</t>
  </si>
  <si>
    <t>?</t>
  </si>
  <si>
    <t>Preparat antyodpryskowy przeznaczony do ochrony końcówek prądowych oraz dysz gazowych uchwytów spawalniczych oraz powierzchni materiału spawanego i narzędzi przed wtapianiem się odprysków ciekłego metalu podczas procesu spawania elektrycznego. Nie może wpływać negatywnie na procesy spawalnicze oraz powodować wad spawalniczych w spoinach /opakowanie 400ml/.</t>
  </si>
  <si>
    <t>Smar w aerozolu, przezroczysty odporny na wysokie naciski, o bardzo dobrej przyczepności do podłoża, odporny na temperatury w zakresie -35°C do + 180°C /opakowanie min. 500 ml/</t>
  </si>
  <si>
    <t>Alkaliczny preparat płynny na bazie bezpiecznych środków powierzchniowo czynnych i substancji wspomagających mycie.skomponowany tak ,aby uzyskać jak najlepsze efekty zmiękczania nagarów i powodować oddzielanie się zanieczyszczeń od mytej powierzchni. Do mycia aluminiowych i żeliwnych części samochodowych /opakowanie 10 kg/</t>
  </si>
  <si>
    <t>op</t>
  </si>
  <si>
    <r>
      <t xml:space="preserve">Szpachlówka samochodowa </t>
    </r>
    <r>
      <rPr>
        <u/>
        <sz val="11"/>
        <rFont val="Arial"/>
        <family val="2"/>
        <charset val="238"/>
      </rPr>
      <t>o uniwersalnym zastosowaniu</t>
    </r>
    <r>
      <rPr>
        <sz val="11"/>
        <rFont val="Arial"/>
        <family val="2"/>
        <charset val="238"/>
      </rPr>
      <t xml:space="preserve">, bardzo łatwej obróbce, o dobrej szlifowalności. Charakteryzuje się bardzo dobrą przyczepnością do różnego rodzaju powierzchni; </t>
    </r>
    <r>
      <rPr>
        <b/>
        <sz val="11"/>
        <rFont val="Arial"/>
        <family val="2"/>
        <charset val="238"/>
      </rPr>
      <t>w opakowaniach 2 kg.</t>
    </r>
    <r>
      <rPr>
        <sz val="11"/>
        <rFont val="Arial"/>
        <family val="2"/>
        <charset val="238"/>
      </rPr>
      <t xml:space="preserve"> </t>
    </r>
  </si>
  <si>
    <r>
      <t>Szpachla</t>
    </r>
    <r>
      <rPr>
        <u/>
        <sz val="11"/>
        <rFont val="Arial"/>
        <family val="2"/>
        <charset val="238"/>
      </rPr>
      <t xml:space="preserve"> z pyłem aluminiowym</t>
    </r>
    <r>
      <rPr>
        <sz val="11"/>
        <rFont val="Arial"/>
        <family val="2"/>
        <charset val="238"/>
      </rPr>
      <t xml:space="preserve">. Dwuskładnikowa, poliestrowa szpachla wypełniająca z dodatkiem pyłu aluminiowego. Zastosowanie: do wypełniania wgłębień, wyrównywania rys oraz stabilizacji bardzo dużych powierzchni podczas napraw blacharsko-lakierniczych. Łatwa w obróbce także po upływie dłuższego czasu wyłożenia; </t>
    </r>
    <r>
      <rPr>
        <b/>
        <sz val="11"/>
        <rFont val="Arial"/>
        <family val="2"/>
        <charset val="238"/>
      </rPr>
      <t>w opakowaniach 1,8 kg</t>
    </r>
  </si>
  <si>
    <r>
      <t xml:space="preserve">Szpachla </t>
    </r>
    <r>
      <rPr>
        <u/>
        <sz val="11"/>
        <rFont val="Arial"/>
        <family val="2"/>
        <charset val="238"/>
      </rPr>
      <t>z pyłem aluminiowym</t>
    </r>
    <r>
      <rPr>
        <sz val="11"/>
        <rFont val="Arial"/>
        <family val="2"/>
        <charset val="238"/>
      </rPr>
      <t xml:space="preserve">. Dwuskładnikowa, poliestrowa szpachla wypełniająca z dodatkiem pyłu aluminiowego. Przeznaczona jest do wypełniania wgłębień, wyrównywania rys oraz stabilizacji bardzo dużych powierzchni podczas napraw blacharsko-lakierniczych. Łatwa w obróbce także po upływie dłuższego czasu wyłożenia; </t>
    </r>
    <r>
      <rPr>
        <b/>
        <sz val="11"/>
        <rFont val="Arial"/>
        <family val="2"/>
        <charset val="238"/>
      </rPr>
      <t>w opakowaniach 750g.</t>
    </r>
  </si>
  <si>
    <r>
      <t xml:space="preserve">Szpachla dwuskładnikowa </t>
    </r>
    <r>
      <rPr>
        <u/>
        <sz val="11"/>
        <rFont val="Arial"/>
        <family val="2"/>
        <charset val="238"/>
      </rPr>
      <t xml:space="preserve">z włóknem szklanym. </t>
    </r>
    <r>
      <rPr>
        <sz val="11"/>
        <rFont val="Arial"/>
        <family val="2"/>
        <charset val="238"/>
      </rPr>
      <t xml:space="preserve">Właściwości:  duża wytrzymałość mechaniczna. Zastosowanie:  do wypełnienia nierówności i otworów, </t>
    </r>
    <r>
      <rPr>
        <b/>
        <sz val="11"/>
        <rFont val="Arial"/>
        <family val="2"/>
        <charset val="238"/>
      </rPr>
      <t>w opakowaniach 0,6 kg .</t>
    </r>
  </si>
  <si>
    <t>Producent</t>
  </si>
  <si>
    <t>Nazwa handlowa lub numer katalogowy oferowanego produktu</t>
  </si>
  <si>
    <t>x</t>
  </si>
  <si>
    <t>RAZEM:</t>
  </si>
  <si>
    <t>Smar w aerozolu, przezroczysty odporny na wysokie naciski, 
o bardzo dobrej przyczepności do podłoża, odporny na temperatury w zakresie -35°C do + 180°C /opakowanie min. 500 ml/</t>
  </si>
  <si>
    <t>Preparat antykorozyjny i penetrujący w płynie, CORTANIN F lub produkt równoważny. Parametry równoważności: neurtalizator rdzy, przeznaczony do zabezpieczenia zardzewiałych powierzchni stalowych przed dalszą korozją. Zabezpiecza antykorozyjnie zardzewiałe powierzchnie stalowe, trwale przylega do powierzchni blokując dalszą korozję /Opakowanie 500ml/</t>
  </si>
  <si>
    <t>Smar przeciwkorozyjny karabinowy, VECONOL PK lub produkt równoważny o parametrach: mieszanina wysokowrzących węglowodorów i wosków naftowych. Przeznaczony do krótkotrwałej konserwacji broni strzeleckiej. Temperatura zapłonu minimum      240 °C. Spełniający wymagania ZN-MDX-TY-00501. Barwa brązowa.  /Opakowanie wiaderko 0,9kg./.</t>
  </si>
  <si>
    <r>
      <t xml:space="preserve">Preparat antykorozyjny - olej ochronny Avikor N lub produkt równoważny o parametrach: stosowany do czasowej ochrony przed korozją, gęstość w 15°C - ok 0,8g/cm3 temperatura zapłonu - 140. Ma nie zawierać wody. Opakowanie 18 kg  </t>
    </r>
    <r>
      <rPr>
        <sz val="10"/>
        <color rgb="FFFF0000"/>
        <rFont val="Arial"/>
        <family val="2"/>
        <charset val="238"/>
      </rPr>
      <t/>
    </r>
  </si>
  <si>
    <t>Eter dietylowy. Preferowane opakowanie 1 ltr.</t>
  </si>
  <si>
    <t>Gliceryna bezwodna 1 l</t>
  </si>
  <si>
    <t>op.</t>
  </si>
  <si>
    <t>Denaturat  5 l  Ciecz o charakterystycznym zapachu. Miesza się z wodą w dowolnym stosunku. Mieszanina etanolu i wody z dodatkiem barwnika i środka skażającego. Stężenie ok. 92% obj. etanolu. Produkt przeznaczony do mycia narzędzi, odtłuszczania powierzchni, rozcieńczania szelaku, kleju uniwersalnego polimerowego oraz farb i lakierów spirytusowych. Służy także do przemywania, odtłuszczania, czyszczenia. Barwa - fioletowa Gęstość - 0,82 kg/L; Konsystencja - niskolepka ciecz; Temperatura zapłonu - +17°C</t>
  </si>
  <si>
    <t>Mydło szare.Stosowane w procesie oksydowania broni strzeleckiej</t>
  </si>
  <si>
    <t>sz.</t>
  </si>
  <si>
    <t>Denaturat dragon . Ciecz o charakterystycznym zapachu. Miesza się z wodą w dowolnym stosuku. Stoswany do mycia, odtłuszczania powierzchni, rozcieńczania szelaku, służy do przemywania, czyszczenia elementów broni. Barwa fioletowa, gęstość 0,82kg/l, temperatura zapłonu 17 stopni celsjusza. Opakowanie 1l</t>
  </si>
  <si>
    <t>Koncentrat  SB-01 CHEMA  lub równoważny, parametry równoważności: przeznaczony do stosowania w eksploatacji stanowiska z kulochwytem ślimakowym SB.01.2010 Snail Oil wchodzący w skład całego urządzenia Gunsmith GHD- producent Savage Range System. Preparat stosowany po rozcieńczeniu z wodą w proporcjach 1:25 w opakowaniach minimum 1 L</t>
  </si>
  <si>
    <t>Oksyda w płynie 50ml. 
- czernienie stali, żeliwa i żelaza;
- doskonałe zabezpieceznie najmniejszych detali: szczeliny,gwinty
Służy do odtwarzania powłoki lakierniczej na zużytych elemenatch uzbrojenia.</t>
  </si>
  <si>
    <t>Azotan sodu. Substancja chemiczna o zawartośći głównego składnika 99%. Produkt utleniający. Stosowany w procesie oksydowania broni strzeleckiej</t>
  </si>
  <si>
    <t>Odtłuszczacz do oksydy na zimno, służy do usuwania zabrudzeń przed procesem oksydowania na zimno, skutecznie eliminujący tłuszcz, rdzę brud, przygotowująć powierzchnie do oksydowania. Pakowana w pojemnikach z tworzywa sztucznego o poj 50m</t>
  </si>
  <si>
    <r>
      <t>Kwas azotowy HNO</t>
    </r>
    <r>
      <rPr>
        <vertAlign val="subscript"/>
        <sz val="11"/>
        <rFont val="Arial"/>
        <family val="2"/>
        <charset val="238"/>
      </rPr>
      <t>3</t>
    </r>
    <r>
      <rPr>
        <sz val="11"/>
        <rFont val="Arial"/>
        <family val="2"/>
        <charset val="238"/>
      </rPr>
      <t xml:space="preserve"> czysty 65% czysty</t>
    </r>
  </si>
  <si>
    <t xml:space="preserve">Chlorek potasu KCl czysty </t>
  </si>
  <si>
    <r>
      <t>Węglan sodu Na</t>
    </r>
    <r>
      <rPr>
        <vertAlign val="subscript"/>
        <sz val="11"/>
        <rFont val="Arial"/>
        <family val="2"/>
        <charset val="238"/>
      </rPr>
      <t>2</t>
    </r>
    <r>
      <rPr>
        <sz val="11"/>
        <rFont val="Arial"/>
        <family val="2"/>
        <charset val="238"/>
      </rPr>
      <t>CO</t>
    </r>
    <r>
      <rPr>
        <vertAlign val="subscript"/>
        <sz val="11"/>
        <rFont val="Arial"/>
        <family val="2"/>
        <charset val="238"/>
      </rPr>
      <t>3</t>
    </r>
    <r>
      <rPr>
        <sz val="11"/>
        <rFont val="Arial"/>
        <family val="2"/>
        <charset val="238"/>
      </rPr>
      <t xml:space="preserve"> techniczny bezwodny gat.I</t>
    </r>
  </si>
  <si>
    <r>
      <t>Kwas borowy H</t>
    </r>
    <r>
      <rPr>
        <vertAlign val="subscript"/>
        <sz val="11"/>
        <rFont val="Arial"/>
        <family val="2"/>
        <charset val="238"/>
      </rPr>
      <t>3</t>
    </r>
    <r>
      <rPr>
        <sz val="11"/>
        <rFont val="Arial"/>
        <family val="2"/>
        <charset val="238"/>
      </rPr>
      <t>BO</t>
    </r>
    <r>
      <rPr>
        <vertAlign val="subscript"/>
        <sz val="11"/>
        <rFont val="Arial"/>
        <family val="2"/>
        <charset val="238"/>
      </rPr>
      <t>3</t>
    </r>
    <r>
      <rPr>
        <sz val="11"/>
        <rFont val="Arial"/>
        <family val="2"/>
        <charset val="238"/>
      </rPr>
      <t xml:space="preserve"> 25 kg tech.</t>
    </r>
  </si>
  <si>
    <t>Biel cynkowa/tlenek cynku/ ZnO czysty</t>
  </si>
  <si>
    <t>Wybłyszczacz XF</t>
  </si>
  <si>
    <t>Wybłyszczacz PCL NN</t>
  </si>
  <si>
    <t>Wybłyszczacz PCL BN</t>
  </si>
  <si>
    <t>Gliceryna bezwodna czysty 5l</t>
  </si>
  <si>
    <t>Wodorotlenek sodu tech.</t>
  </si>
  <si>
    <t>Kwas solny HCl stęż. TECH</t>
  </si>
  <si>
    <t>Fosfran sodu III zasadowy tech.</t>
  </si>
  <si>
    <t>Odważka analityczna wodorotlenek sodu NaOH 1,0 mol/l</t>
  </si>
  <si>
    <t>Odważka analityczna wodorotlenek sodu NaOH 0,1 mol/l</t>
  </si>
  <si>
    <r>
      <t>Odważka analityczna tiosiarczan sodu Na</t>
    </r>
    <r>
      <rPr>
        <vertAlign val="subscript"/>
        <sz val="11"/>
        <rFont val="Arial"/>
        <family val="2"/>
        <charset val="238"/>
      </rPr>
      <t>2</t>
    </r>
    <r>
      <rPr>
        <sz val="11"/>
        <rFont val="Arial"/>
        <family val="2"/>
        <charset val="238"/>
      </rPr>
      <t>S</t>
    </r>
    <r>
      <rPr>
        <vertAlign val="subscript"/>
        <sz val="11"/>
        <rFont val="Arial"/>
        <family val="2"/>
        <charset val="238"/>
      </rPr>
      <t>2</t>
    </r>
    <r>
      <rPr>
        <sz val="11"/>
        <rFont val="Arial"/>
        <family val="2"/>
        <charset val="238"/>
      </rPr>
      <t>O</t>
    </r>
    <r>
      <rPr>
        <vertAlign val="subscript"/>
        <sz val="11"/>
        <rFont val="Arial"/>
        <family val="2"/>
        <charset val="238"/>
      </rPr>
      <t xml:space="preserve">3 </t>
    </r>
    <r>
      <rPr>
        <sz val="11"/>
        <rFont val="Arial"/>
        <family val="2"/>
        <charset val="238"/>
      </rPr>
      <t>0,1 mol/l</t>
    </r>
  </si>
  <si>
    <t>Odważka analityczna kwas solny HCl 0,5 mol/l</t>
  </si>
  <si>
    <t>Odważka analityczna kwas solny HCl 0,1 mol/l</t>
  </si>
  <si>
    <r>
      <t>Odważka analityczna nadmanganian potasu KMnO</t>
    </r>
    <r>
      <rPr>
        <vertAlign val="subscript"/>
        <sz val="11"/>
        <rFont val="Arial"/>
        <family val="2"/>
        <charset val="238"/>
      </rPr>
      <t>4</t>
    </r>
    <r>
      <rPr>
        <sz val="11"/>
        <rFont val="Arial"/>
        <family val="2"/>
        <charset val="238"/>
      </rPr>
      <t xml:space="preserve"> 0,02 mol/l</t>
    </r>
  </si>
  <si>
    <r>
      <t>Odważka analityczna azotan srebra AgNO</t>
    </r>
    <r>
      <rPr>
        <vertAlign val="subscript"/>
        <sz val="11"/>
        <rFont val="Arial"/>
        <family val="2"/>
        <charset val="238"/>
      </rPr>
      <t>3</t>
    </r>
    <r>
      <rPr>
        <sz val="11"/>
        <rFont val="Arial"/>
        <family val="2"/>
        <charset val="238"/>
      </rPr>
      <t xml:space="preserve"> 0,1 mol/l</t>
    </r>
  </si>
  <si>
    <t>Odważka analityczna wersenian di-sodu EDTA  0,05 mol/l</t>
  </si>
  <si>
    <t>Odważka analityczna H2SO4 kwas siarkowy 0,05 mol/L</t>
  </si>
  <si>
    <r>
      <t>Test LCK 311 Chlorki   1-1000 mg/l Cl</t>
    </r>
    <r>
      <rPr>
        <vertAlign val="superscript"/>
        <sz val="11"/>
        <color theme="1"/>
        <rFont val="Arial"/>
        <family val="2"/>
        <charset val="238"/>
      </rPr>
      <t>-</t>
    </r>
    <r>
      <rPr>
        <sz val="11"/>
        <color theme="1"/>
        <rFont val="Arial"/>
        <family val="2"/>
        <charset val="238"/>
      </rPr>
      <t xml:space="preserve">      (24 kuwety)</t>
    </r>
  </si>
  <si>
    <t>Test LCK 313 Chrom 0,03 – 1,00 mg/l       (25 kuwet)</t>
  </si>
  <si>
    <r>
      <t>Test LCK 353 Siarczany 150-900 mg/l SO</t>
    </r>
    <r>
      <rPr>
        <vertAlign val="subscript"/>
        <sz val="11"/>
        <color theme="1"/>
        <rFont val="Arial"/>
        <family val="2"/>
        <charset val="238"/>
      </rPr>
      <t>4</t>
    </r>
    <r>
      <rPr>
        <vertAlign val="superscript"/>
        <sz val="11"/>
        <color theme="1"/>
        <rFont val="Arial"/>
        <family val="2"/>
        <charset val="238"/>
      </rPr>
      <t>2-</t>
    </r>
    <r>
      <rPr>
        <sz val="11"/>
        <color theme="1"/>
        <rFont val="Arial"/>
        <family val="2"/>
        <charset val="238"/>
      </rPr>
      <t>(25 kuwet)</t>
    </r>
  </si>
  <si>
    <t>Test LCK 321 Żelazo 0,2 – 6,0 mg/l                   (25 kuwet)</t>
  </si>
  <si>
    <t>Test LCK 337 Nikiel 0,1-6,0 mg/l (25 kuwet)</t>
  </si>
  <si>
    <t>Test LCK 360 Cynk 0,2-6,0 mg/l (24 kuwet)</t>
  </si>
  <si>
    <t>Sączki ilościowe - średnie ɸ110 mm         100 sztuk</t>
  </si>
  <si>
    <t xml:space="preserve">Saczki jakościowe - średnie ɸ185 mm     </t>
  </si>
  <si>
    <t>Roztwór buforowy pH 7,00+/-0,01 500 ml</t>
  </si>
  <si>
    <t>Roztwór buforowy pH 3,06+/-0,02 500 ml</t>
  </si>
  <si>
    <t>Roztwór buforowy pH 9,21+/- 0,02 500 ml</t>
  </si>
  <si>
    <t>Roztwór buforowy pH 5,00+/- 0,02 500 ml</t>
  </si>
  <si>
    <r>
      <t>Ciekły wzorzec napięcia powierzchniowego wartość 28 mN/m w 20</t>
    </r>
    <r>
      <rPr>
        <vertAlign val="superscript"/>
        <sz val="11"/>
        <rFont val="Arial"/>
        <family val="2"/>
        <charset val="238"/>
      </rPr>
      <t>0</t>
    </r>
    <r>
      <rPr>
        <sz val="11"/>
        <rFont val="Arial"/>
        <family val="2"/>
        <charset val="238"/>
      </rPr>
      <t>C (ampułki poj. 30 cm</t>
    </r>
    <r>
      <rPr>
        <vertAlign val="superscript"/>
        <sz val="11"/>
        <rFont val="Arial"/>
        <family val="2"/>
        <charset val="238"/>
      </rPr>
      <t>3</t>
    </r>
    <r>
      <rPr>
        <sz val="11"/>
        <rFont val="Arial"/>
        <family val="2"/>
        <charset val="238"/>
      </rPr>
      <t xml:space="preserve">) </t>
    </r>
  </si>
  <si>
    <t>Jodek potasu KI 10% czysty do analizy</t>
  </si>
  <si>
    <r>
      <t>Alkohol etylowy C</t>
    </r>
    <r>
      <rPr>
        <vertAlign val="subscript"/>
        <sz val="11"/>
        <color theme="1"/>
        <rFont val="Arial"/>
        <family val="2"/>
        <charset val="238"/>
      </rPr>
      <t>2</t>
    </r>
    <r>
      <rPr>
        <sz val="11"/>
        <color theme="1"/>
        <rFont val="Arial"/>
        <family val="2"/>
        <charset val="238"/>
      </rPr>
      <t>H</t>
    </r>
    <r>
      <rPr>
        <vertAlign val="subscript"/>
        <sz val="11"/>
        <color theme="1"/>
        <rFont val="Arial"/>
        <family val="2"/>
        <charset val="238"/>
      </rPr>
      <t>5</t>
    </r>
    <r>
      <rPr>
        <sz val="11"/>
        <color theme="1"/>
        <rFont val="Arial"/>
        <family val="2"/>
        <charset val="238"/>
      </rPr>
      <t>OH 99,8 % bezwodny czysty do analizy 0,5L</t>
    </r>
  </si>
  <si>
    <t>Chlorek potasu KCl 3 mol/l 250 ml</t>
  </si>
  <si>
    <t>Pirydyna cz.d.a.</t>
  </si>
  <si>
    <t>2-Propanol (izopropanol) cz.c.a ODCZ.FP</t>
  </si>
  <si>
    <t>Kwas siarkowy min. 95% CZ.D.A. 1L</t>
  </si>
  <si>
    <t>Kwas solny 35-38% cz.d.a. 1L</t>
  </si>
  <si>
    <t>Nafta kosmetyczna 1L</t>
  </si>
  <si>
    <t>Papierki wskaźnikowe Duotest pH 1-12 op. 5 m</t>
  </si>
  <si>
    <t>Zlewka laboratoryjna szklana poj. 150ml</t>
  </si>
  <si>
    <t>Sorbent uniwersalny, sypki, granulowany, przeznaczony do absorpcji płynów ropopochodnych, roztworów wodnych oraz kwasów. Wielkość ziarna od 0,3 do 0,7mm, chłonność 100%. /opakowanie 20 kg/</t>
  </si>
  <si>
    <t>Tusz do cechowania pontonów wodoodporny, szybkoschnący tusz o dobrych własciwościach kryjących do znakowania gumy, folii, tworzyw sztucznych, odporny na czynniki zewnętrzne nawet pod wpływem znaczych odkształceń powierzchni znakowanych, kolor czerwony, opakowanie 50 ml</t>
  </si>
  <si>
    <t>Zadanie nr 8. Szpachle samochodowe oraz inne specjalistyczne produkty chemiczne do zabezpieczenia prac blacharskich</t>
  </si>
  <si>
    <t xml:space="preserve">Zadanie nr 9. Chemia, produkty antykorozyjne </t>
  </si>
  <si>
    <t xml:space="preserve">Zadanie nr 10. Specjalistyczne produkty chemiczne </t>
  </si>
  <si>
    <t xml:space="preserve">Zadanie nr 11. Oksyda do broni </t>
  </si>
  <si>
    <t xml:space="preserve">Zadanie nr 12. Substancje chemiczne </t>
  </si>
  <si>
    <t xml:space="preserve">Zadanie nr 2. Smary </t>
  </si>
  <si>
    <t>Zadanie nr 1. Smary, oleje</t>
  </si>
  <si>
    <t>Fluoroboran potasu.  Fluoroboran Potasu w postaci białego proszku o gestości 2,5kg/m3, temperaturze topienia 350stC. Rozpuszczalny w wodzie i gestych alkoholach. Stosowany w procesie fosforanowania oraz oksydowania broni strzeleckiej. Stosowany w przemysle metalurgicznym i włókienniczym.</t>
  </si>
  <si>
    <t>Smar w sprayu, o wysokiej przyczepności. HHS 2000 WURTH 0893106 lub produkt równoważny o parametrach: olej półsyntetyczny odporny na działanie wysokiego ciśnienia. Na bazie węglowodoru, olej syntetyczno-mineralny, kolor żółtawy, krótkotrwała odporność temperaturowa minimum 200 °C, nie zawiera silikonu, kwasu i żywicy. Odporny na słoną wodę, słabe ługi, słabe kwasy. Neutralny dla pierścieni typu o-ring oraz tworzyw sztucznych. Neutralne działanie na powierzchniach malowanych.  /Opakowanie 500ml./</t>
  </si>
  <si>
    <t>Smar w spreyu, o wysokiej przyczepności, HSS LUBE A08931065 WURTH lub produkt równoważny o parametrach: z wysokim współczynnikiem ochrony na działanie warunków atmosferycznych. Smar na bazie syntezy tłuszczów i dodatków w roztworze węglowodorowym, kolor - zielony, krótkotrwała odporność temperaturowa minimum 175 °C, nie zawiera kwasów, silikonu, żywic. Przeznaczony do otwartego smarowania na zewnątrz. Odporny na działanie słonej wody, wody z układów zraszania, rozcieńczonych kwasów i zasad, odporny na wysokie ciśnienia, niezmywalny, odporny na utlenianie, zabezpiecza przed korozją.  /Opakowanie 500ml/</t>
  </si>
  <si>
    <t>Smar miedziany, spray, wysokotemperaturowy  CU-800 WURTH EG-893 800 lub produkt równoważny o parametrach: do smarowania tylnych części klocków hamulcowych, zacisków akumulatora, uszczelnienia, połączeń śrubowych. Dane techniczne: zakres temperatur nie mniejszy niż od -40 °C. do +1200 °C. dla suchego smarowania, odporny na wodę, rozcieńczone zasady, rozcieńczone kwasy. Półsyntetyczny tłuszcz bazowy zawierający metal miękki, kolor miedziany, gęstość od 1,1 do 1,3g/cm3, punkt zapłonu nie mniejszy niż 250 °C, nie powinien zawierać silikonu i AOX. /Pojemność min. 300ml/</t>
  </si>
  <si>
    <t xml:space="preserve">Zadanie nr 13.  Różne produkty chemiczne </t>
  </si>
  <si>
    <r>
      <t>Azotyn sodu czysty - zawartość min. 96.0%. Substancja chemiczna, odczynnik chemiczny do celów laboratoryjnych, analitycznych i  dydaktycznych wzór chemiczny NaNO</t>
    </r>
    <r>
      <rPr>
        <vertAlign val="subscript"/>
        <sz val="11"/>
        <color theme="1"/>
        <rFont val="Arial"/>
        <family val="2"/>
        <charset val="238"/>
      </rPr>
      <t>2</t>
    </r>
    <r>
      <rPr>
        <sz val="11"/>
        <color theme="1"/>
        <rFont val="Arial"/>
        <family val="2"/>
        <charset val="238"/>
      </rPr>
      <t>. Stosowany przy tworzeniu organicznych pochodnych kwasu azotowego, barwników oraz jako dodatek do żywności służący do peklowania mięsa przeciwdziałając namnażaniu się bakterii w mięsie w przemyśle wykorzystywany jest min.: w procesie oksydowania elementów stalowych w tym też i części broni strzeleckiej.</t>
    </r>
  </si>
  <si>
    <r>
      <t>Pasta uszczelniająca</t>
    </r>
    <r>
      <rPr>
        <sz val="11"/>
        <color theme="1"/>
        <rFont val="Arial"/>
        <family val="2"/>
        <charset val="238"/>
      </rPr>
      <t xml:space="preserve"> - uszczelnienie wszelkiego rodzaju połączeń gwintowych w instalacjach wodnych. Opakowanie 250 g. Atest PZH</t>
    </r>
  </si>
  <si>
    <t>Zadanie nr 7. Środki i materiały chemiczne</t>
  </si>
  <si>
    <t>Zadanie nr 6. Środki i materiały laboratoryjne</t>
  </si>
  <si>
    <t>Zadanie nr 5. Środki chemiczne do kapieli galwanicznych</t>
  </si>
  <si>
    <t>Zadanie nr 4. Zmywacze, odrdzewiacze</t>
  </si>
  <si>
    <t>Zadanie nr 3. środki konserwacyjne</t>
  </si>
  <si>
    <t>Preparat MC Kenic 9 w 1 olej technologiczny - lub równoważny preparat o parametrach: wielofunkcyjny olej technologiczny, o bardzo małym napięciu powierzchniowym, co ułatwia mu wnikanie w głąb osadów, dobrze penetrujący, odblokowujący zespojone mechanizmy pozostawiający warstwę lubryfikującą, bezpieczny dla uszczelek i elementów gumowych,  antyelektrostatyczny, hydrofobowy, do czyszczenia, smarowania, odrdzewiani, nietoksyczny, nie będący produktem ropopochodnym, niepalny, odporny na wysokie temperatury, możliwy do aplikacji nawet w temp. 200 oC,opakowanie w aerozolu 400 ml.</t>
  </si>
  <si>
    <t xml:space="preserve">Dwuskładnikowy środek pianotwórczy, czyszczący i polerujący DIMMER lub DIPER lub równoważny o parametrach: do mycia wszelkiego rodzaju myjkami wysokociśnieniowymi oraz mycia ręcznego. Skutecznie usuwa zanieczyszczenia drogowe, ropopochodne i tłuszcze. Odczyn słabo alkaliczny bez rozpuszczalników i substancji niebezpiecznych. Może być stosowany w formie aktywnej piany lub opryskowej. Spełnia kryteria dyr. WE 1272/2008 /opakowanie 2kg./ </t>
  </si>
  <si>
    <t>Środek antkoroz. MAVERICK MA 308 400 ml  lub równoważny o parametrach: środek konserwujący na bazie oleju o wysokiej zdolności wypierania wody
 przy bardzo dobrych właściwościach smarnych i penetracyjnych.
 Środek zalecany do ochrony i smarowania broni ręcznej
 oraz automatycznej.
 Charakterystyka:
 - temperatura zapłonu COC: 140 st.C;
 - lepkość w temp.40 st.C: 12 mm2/s;
 - zalecana grubość powłoki: 6,5 mic;
 - czas spływania w temp.25 st.C.: 2-3 h.</t>
  </si>
  <si>
    <t>Preparat BRUNOX GUN CARE SPRAY  400 ml lub równoważny o parametrach: wielofunkcyjny preparat do konserwacji wszelkiego typu broni. Usuwający
pozostałości prochu, ołowiu, tombaku, miedzi, niklu. Wypierający wilgoć.
Smarujący metalowe części. Chroniący przed potem. Tworzący cienką, nielepką
niezasychającą ochronną powłokę. Zapewniający długotrwałe działanie,
funkcjonujący w temp. nawet do -55 stopni Celsjusza. Spełniający wymagania normy
Mil-C-16173 D.</t>
  </si>
  <si>
    <t>Preparat Multakor WD lub równoważny o parametrach: preparat konserwujący na bazie nafty z dodatkiem mieszanki olejów maszynowych i elektroizolacyjnych oraz inhibitorów korozji, posiadajacy bardzo dobre właściwości powierzchniowe i zdolność do wypierania wody z zabezpieczanych elementów. Nieaktywny chemicznie wobec miedzi i jej stopów a także tworzyw sztucznych. Przeznaczony do wyrobów ze stali, meltali kolorowych oraz pokrytych powłokami galwanicznymi, chromowanymi, fosforowanymi i oksydowanymi. Temperatura krzepnięcia - 10 st. C, Temperatura zapłony powyżej 60 st. C, łatwopalny, gęstosć względna w temp. 20 st. C- 830 kg/m3.</t>
  </si>
  <si>
    <t xml:space="preserve"> OLEJ DO KONSERWACJI "BRUNOX" lub równoważny o parametrach: olej w sprayu do czyszczenia, pielęgnacji i konserwcji każdego rodzaju broni. Czyści, smaruje i pielęgnuje wszystkie metalowe części. Uruchamia i konserwuje mechanizmy, zabezpiecza przed korozją. Wnika w szczeliny i przestrzenie wewnątrz, tworząc nie podlegającą utwardzeniu przeźroczystą warstwę ochronną. wypiera wodę z wszystkich części ruchomych. posiada doskonałe wartości przenikania; tworzy bardzo cienką, nielepką ochronną powłokę, która nie zasycha i nie tworzy żywicy. Działa w temperaturze - 55 st. C, jest zgodny ze specyfikacją NATO S - 761. Pojemność 200 ml.</t>
  </si>
  <si>
    <t>BRUNOX LUB-COR. lub równoważny o parametrach: preparat antykorozyjny do stosowania w warunkach o podwyższonej wilgotności otoczenia. Tworzący równomierną, nie wysychającą powłokę ochronną i antykorozyjną. Bez silikonu, teflonu czy grafitu. Neutralny dla gumy, skóry, drewna i plastiku. Rekomendowany w niekorzystnych warunkach atmosferycznych gdy urządzenie musi pozostać w ciągłej gotowości do użycia. Preparat działa w wtemperaturach ujemnych do - 41 st.C. Pozostaje neutralny dla lakierów, produktów ze skóry, drewna, gumy i plastiku.</t>
  </si>
  <si>
    <t>Środek konserwacyjny Milfoam forrest 500 ml 
 Pianka do czyszczenia lufy Milfoam Forrest lub równoważny o parametrach: pianka samodzielnie wnikająca w  zanieczyszczenia i skutecznie usuwająca nagromadzone metale, miedź i resztki  prochu. Wytwarza gęstą, wydajną pianę, ktora ozprzestnienia się w  lufie. Środek zapewnia większą wydajność broni palnej. Można go stosować  bez ograniczeń. Nie zawiera żrącego amoniaku.</t>
  </si>
  <si>
    <t>Preparat W-68 broń, czyszczenie konserwacja 400 ml lub równoważny o parametrach: środek przeznaczony do czyszczenia i konserwacji broni, posiadajacy właściwości penetrujące, wypiera wilgoć, usuwa pozostałości prochu, ołowiu, tombaku, miedzi i niklu. Chroni przed potem rąk, działa w temperaturze do -50 st. C. Nie zawiera teflonu silikonu, grafitu nie oddziaływuje na lakier, skórę, drewno, tworzywa sztuczne ani tkaniny. Doskonale zabezpiecza metalowe elementy broni zarówno podczas użytkowania jak i w okresie przechowywania. temperatura zapłonu 71 st.C, gęstość względna w temp. 20 st. C - 850 - 900 kg/m3.</t>
  </si>
  <si>
    <t>Zmywacz przemysłowy WURTH A0893140 lub produkt równoważny o parametrach: usuwa etykiety, taśmy klejące i naklejki foliowe. Przeźroczysty, baza chemiczna: benzyna specjalna z limonenem D /Opakowanie 500ml/</t>
  </si>
  <si>
    <t>Rust Eater Noxudol lub równoważny o parametrach: zjadacz rdzy opakowanie 1L
Jest wodnym preparatem odrdzewiającym i czyszczącym. Rozpuszcza rdzę i inne tlenki. Po całkowitym rozpuszczeniu tlenku proces zatrzymuje się automatycznie, aby nie dopuścić do uszkodzenia zdrowego metalu. Znajdującego się pod powierzchnią utlenioną. Przeznaczony do czyszczenia i zabezpieczania zarówno nowych cienkich elementów, jak i skorodowanych lub czystych grubszych elementów ocynkowanych ogniowo, zardzewiałych elementów stalowych przedmiotów wykonywanych z miedzi, mosiądzu lub brązu. Pakowany w pojemnik 1L. Dystrybutor INTER-DAGNEX sp. z.o.</t>
  </si>
  <si>
    <t>Płyn do mycia EKOPERFEKT lub równoważny o parametrach: do myjek warsztatowych z obiegiem
zamkniętym US-4 i US-5.
Płyn uwodorniona frakcja ropy naftowej, do mycia
zabrudzonych części zamiennych w pomieszczeniach
mało przewiewnych gdzie zachodzi konieczność pracy
płynami bezbarwnymi.
Charakterystyka:
- klasa niebezpieczeństwa AIII 3/32.
- punkt zapalny ok 66 st. C.
- nie podlega przepisom ADR</t>
  </si>
  <si>
    <t>Nafta zmywacz ANTYKOR lub równoważny o parametrach: stosowana do mycia metalowych części
  maszyn, zwłaszcza łożysk tocznych w celu usunięcia smaru. Produkt
  otrzymywany jest z zachowawczej destylacji ropy naftowej
  parafinowej, rafinowany ługiem sodowym. Produkt w wodzie
  nierozpuszczalny. Rozpuszczalny w rozpuszczalnikach węglowodorowych. Nie
  wykazuje właściwości korozyjnych.</t>
  </si>
  <si>
    <t>Żel do prania PERSIL COLOR 2,5L. lub równoważny o parametrach: Żel do prania przeznaczony do tkanin kolorowych. Doskonale usuwa plamy już w niskich temperaturach, a dzięki technologii ochrony koloru zabezpiecza kolory przed blaknięciem. Wystarcza na ok. 50 prań. Opakowanie: butelka plastikowa 2,5L. Producent: Henkel.</t>
  </si>
  <si>
    <t>Preparat GARDOBOND Z 3389, lub produkt równoważny o parametrach: roztwór przeznaczony do fosforanowania manganowego wyrobów wykonanych z żeliwa i stali ciecz mieszalna w wodzie, gęstość 1,31 - 1.35 g/cm3, Jest stosowany przy metodzie zanurzeniowej fosforanowania manganowego. Powłoka fosforanów zmniejsza współczynnik tarcia części współpracujących. Masa jednostkowa powłoki fosforanów manganu wynosi 7-35g/m2</t>
  </si>
  <si>
    <t xml:space="preserve">Środek stosowany w procesie fosforowania GARDOBOND R 10054/1 lub równoważny o parametrach: pod wzgledem zastosowania oraz składu chemicznego 
Produkt jest substancją niebezpieczną, materiał żrący, kwaśny, nieorganiczny,
Wartość pH &lt;2,0,
temperatura topnenia&lt; -14°C,
gęstość 1,470g/cm³. 
Chrakterystyka chemiczna :
- kwas ortofosforowy: &gt;=7% - &lt;10%,
- chloran sodu: &gt;=10% - &lt;12,5%,
- diwodorofosforan cynku:  &gt;=30% - &lt;50%,
</t>
  </si>
  <si>
    <t>Środek ochronny konserwacji NOVOL BARANEK ECONOMY 93211 LUB PRODUKT RÓWNOWAŻNY. Parametry równoważności: Srodek do ochrony karoserii, tworzący mocną, elestyczną warstwę o drobnoziarnistej strukturze odpornej na uderzenia kamieni, zabezpiecza przed działaniem soli, wody, benzyny.Środek o właściwościach dźwiękochłonnych i wygłuszjących, bez zawartości asfaltów i bituminów po nałożeniu nadający się do lakierowania lakierami akrylowymi w opakowaniach 1 kg.</t>
  </si>
  <si>
    <t>Bitex do konserwacji podwozi, w opakowaniach min 1 l w kolorze czarnym do stosowania za pomocą pistoletu natryskowego, lub produkt równoważny o parametrach: środek do ochrony przed korozja i erozją podwozi samochodowych zdatny do nakładania natryskowego, wysoko wydajna mieszanina asfaltu, wosku i inhibitorów antykorozyjnych rozpuszczona w rozpuszczalnikach organicznych typu parafinowego, posiadający dobre właściwości antykorozyjne o dobrej przyczepności do podłoża namalowanego i metalicznego o dobrej odporności na działanie niskich temperatur, zapewniający ochronę podwozi samochodowych przed szkodliwym oddziaływaniem czynników mechanicznych i chemicznych takich jak uderzenia kamieni, woda oraz sól.</t>
  </si>
  <si>
    <t>Zmywacz do uszczelnień 08931000 WURTH lub produkt równowazny o parametrach: w kilka minut usuwa resztki uszczelnień, mas uszczelniających, zaschniętych klejów, nagaru olejowego, tłuszczu, żywic, smoły /Opakowanie 300ml/</t>
  </si>
  <si>
    <r>
      <rPr>
        <u/>
        <sz val="11"/>
        <rFont val="Arial"/>
        <family val="2"/>
        <charset val="238"/>
      </rPr>
      <t>Pasta uszczelniająca DIRKO lub produkt równoważny o parametrach</t>
    </r>
    <r>
      <rPr>
        <sz val="11"/>
        <rFont val="Arial"/>
        <family val="2"/>
        <charset val="238"/>
      </rPr>
      <t xml:space="preserve">:  wysoko temperaturowa masa uszcelniająca na bazie silikonu, zapewniająca trwałe połaczenie odporne na oleje, tłuszcze, paliwa oraz czynniki chłodzące, kolor szary. Zastosowanie do uszczelniania pokryw zaworów, mis olejowych, przekładni mechanicznych, obudowy rozrządów, korpusy skrzyń biegów; </t>
    </r>
    <r>
      <rPr>
        <b/>
        <sz val="11"/>
        <rFont val="Arial"/>
        <family val="2"/>
        <charset val="238"/>
      </rPr>
      <t xml:space="preserve">w opakowaniach  70 ml. </t>
    </r>
  </si>
  <si>
    <r>
      <t xml:space="preserve">Pasta do docierania zaworów </t>
    </r>
    <r>
      <rPr>
        <u/>
        <sz val="11"/>
        <rFont val="Arial"/>
        <family val="2"/>
        <charset val="238"/>
      </rPr>
      <t>TEROSON VR 2200 lub produkt równoważny o parametrach:</t>
    </r>
    <r>
      <rPr>
        <sz val="11"/>
        <rFont val="Arial"/>
        <family val="2"/>
        <charset val="238"/>
      </rPr>
      <t xml:space="preserve"> służacy do szlifowania i wygładzania powierzchni na bazie rozpuszczalnego w wodzie oleju syntetycznego, z zawartością drobinek korundu, kolor szary.                                                                                                                                                                                                           Zastosowanie: szlifowanie gniazd zaworów, zawory kulowe, korki tłoka itp.;</t>
    </r>
    <r>
      <rPr>
        <b/>
        <sz val="11"/>
        <rFont val="Arial"/>
        <family val="2"/>
        <charset val="238"/>
      </rPr>
      <t>w opakowaniach: puszka 100 ml</t>
    </r>
  </si>
  <si>
    <r>
      <rPr>
        <u/>
        <sz val="11"/>
        <rFont val="Arial"/>
        <family val="2"/>
        <charset val="238"/>
      </rPr>
      <t xml:space="preserve">Sylikon VICTOR REINZ lub produkt równoważny o parametrach: </t>
    </r>
    <r>
      <rPr>
        <sz val="11"/>
        <rFont val="Arial"/>
        <family val="2"/>
        <charset val="238"/>
      </rPr>
      <t xml:space="preserve">służący do uszczelniania wszystkich powierzchni w silnikach, przekładniach, osiach, tulejach cylindrowych oraz w obudowach z tworzywa sztucznego. Uniwersalne zastosowanie do silników wszystkich producentów; </t>
    </r>
    <r>
      <rPr>
        <b/>
        <sz val="11"/>
        <rFont val="Arial"/>
        <family val="2"/>
        <charset val="238"/>
      </rPr>
      <t>w opakowaniach 200 ml.</t>
    </r>
  </si>
  <si>
    <t xml:space="preserve"> Płyn do konserwacji EKOPKB lub produkt równoważny pod względem zastosowania oraz składu chemicznego. Parametry równoważności: specjalistyczny środek do konserwacji broni i innych elementów  metalowych.
 Główne zastosowanie produktu: ochrona czasowa przed korozją miedzi, konserwacja elementów stalowych, posiadajacy właściwości penetrujące, wypiera wilgoć, usuwa pozostałości prochu, ołowiu, tombaku, miedzi i niklu. Chroni przed potem rąk, działa w temperaturze do -50° C. Nie zawiera teflonu silikonu, grafitu nie oddziaływuje na lakier, skórę, drewno, tworzywa sztuczne ani tkaniny. Doskonale zabezpiecza metalowe elementy broni zarówno podczas użytkowania jak i w okresie przechowywania. Temperatura zapłonu min. 71° C, gęstość względna w temperaturze 20° C - 850 - 900 kg/m3. Opakowanie 20 l.</t>
  </si>
  <si>
    <t>Pasta polerska twarda do polerowania końcowego zielona ZET-50 lub produkt równoważny o parametrach:
Zastosowanie: polerowanie końcowe metali twardych, a w szczególności:  powierzchni chromowanych, stali węglowych oraz stali stopowych przy użyciu tarcz filcowych, skórzanych, flanelowych i bawełnianych w zakresie obrotów od 1500 do 2500obr/min. Opakowanie 1 kg</t>
  </si>
  <si>
    <r>
      <rPr>
        <b/>
        <sz val="11"/>
        <rFont val="Arial"/>
        <family val="2"/>
        <charset val="238"/>
      </rPr>
      <t>Preparat STROVELS A-417</t>
    </r>
    <r>
      <rPr>
        <sz val="11"/>
        <rFont val="Arial"/>
        <family val="2"/>
        <charset val="238"/>
      </rPr>
      <t xml:space="preserve"> lub produkt równoważny o parametrach: biodegradalny do czyszczenia wewnętrznych powierzchni cystern w przemyśle spożywczym.Wymagania podstawowe: ph 1,5,  zawartość 75% kwasu fosforowego – 50-70%, zawartość kwasu metylenofosforowego – 1-5 %,  zawartość formaldehydu &lt;2ppm, ciecz bezbarwna, klarowna. Atest PZH - w opakowaniach 7 kg</t>
    </r>
  </si>
  <si>
    <t>Oranż metylowy 0,1% poj. 100ml</t>
  </si>
  <si>
    <t xml:space="preserve">Nazwa i opis asortymentu </t>
  </si>
  <si>
    <r>
      <t>Elektroda PH WTW lu produkt równoważny o parametrach: zakres pomiarowy pH 0..14/0..80</t>
    </r>
    <r>
      <rPr>
        <vertAlign val="superscript"/>
        <sz val="11"/>
        <color theme="1"/>
        <rFont val="Arial"/>
        <family val="2"/>
        <charset val="238"/>
      </rPr>
      <t>0</t>
    </r>
    <r>
      <rPr>
        <sz val="11"/>
        <color theme="1"/>
        <rFont val="Arial"/>
        <family val="2"/>
        <charset val="238"/>
      </rPr>
      <t>C, elektrolit odniesienia - żel, mambrana cylindryczna, diafragma włukno, długość trzonka 120mm, czujnik temperatury wbudowany NTC, stały kabel o długości minimum 1m, wtyczka DIN i bananowa.</t>
    </r>
  </si>
  <si>
    <t>Elektroda zespolona ESAGP-301W 3 mol/L lub produkt równoważny o parametrach: zakres pomiarowy pH 0..14/0..90°C, przewód koncentryczny, zakończony wtykiem BNC-50/W4.</t>
  </si>
  <si>
    <t>Adapter do elektrod z wtyczką Din lub S7, do Pehametru VARIO WTW lub produkt równoważny o parametrach: kompatybilny adapter z urządzeniem.</t>
  </si>
  <si>
    <t xml:space="preserve"> ŚRODEK DO USUWANIA POWŁOK LAKIERNICZYCH "REMOVER" W AREOZOLU, lub produkt równoważny o parametrach: preparat służący do usuwania starych powłok  lakierniczych z metalu, drewna, cegły, betonu i innych podłoży, usuwani zaschniętych klejów, poj. 400 ml</t>
  </si>
  <si>
    <t xml:space="preserve"> </t>
  </si>
  <si>
    <t xml:space="preserve">Środek do usuwania rdzy Maverick E25 lub równowazny Parametry równoważności: umożliwia usuwanie rdzy bez demontażu elementu na części składowe. Nie szkodzi miedzi, mosiądzu, aluminium, tworzywom sztucznym, gumom, drewnu lub tworzywom winylowym. Produkt nie powinien  uszkadzać  powłok nie tlenkowych, jak powłoki malarskie lub powłoki chromowane,  wielkość opakowania 20 l. </t>
  </si>
  <si>
    <t>Smar pólstały w aerozolu, kolor biały o wysokiej przyczepności HSW 100 WURTH lub produkt równoważny o paramertach: przeznaczony do smarowania specjalnych powierzchni pionowych i poziomych z zaworem 360° ułatwiającym aplikację, wypierający wodę zabezpieczajacy przed korozją, zapewniajacy stałe smarowanie, nie zawiera silikonu /opakowanie min. 500 ml/</t>
  </si>
  <si>
    <t>Pojemność/waga opakowania</t>
  </si>
  <si>
    <t xml:space="preserve">Oksyda na zimno w płynie Służy do szybkiego oksydowania elementów uzbrojenia na kolor czarny, stosowana do różnego rodzaju otarć, zadrapań na powierzchni elementów metalowych broni.  Opakowanie min. 1000 ml </t>
  </si>
  <si>
    <r>
      <t>Soda kalcynowana. środek chemiczny, odczynnik chemiczny do celów laboratoryjnych, analitycznych i  dydaktycznych, inaczej zwany węglan sodu nieorganiczny środek chemiczny o wzorze Na</t>
    </r>
    <r>
      <rPr>
        <vertAlign val="subscript"/>
        <sz val="11"/>
        <color theme="1"/>
        <rFont val="Arial"/>
        <family val="2"/>
        <charset val="238"/>
      </rPr>
      <t>2</t>
    </r>
    <r>
      <rPr>
        <sz val="11"/>
        <color theme="1"/>
        <rFont val="Arial"/>
        <family val="2"/>
        <charset val="238"/>
      </rPr>
      <t>CO</t>
    </r>
    <r>
      <rPr>
        <vertAlign val="subscript"/>
        <sz val="11"/>
        <color theme="1"/>
        <rFont val="Arial"/>
        <family val="2"/>
        <charset val="238"/>
      </rPr>
      <t xml:space="preserve">3. </t>
    </r>
    <r>
      <rPr>
        <sz val="11"/>
        <color theme="1"/>
        <rFont val="Arial"/>
        <family val="2"/>
        <charset val="238"/>
      </rPr>
      <t>Występuje w formie białego proszku który idealnie rozpuszcza się w wodzie wykazuje dobre właściwości higroskopijne. Wykorzystywany jak środek zmiękczający wodę, do produkcji, szkła, papieru wykorzystywany w przemyśle garbarskim oraz spożywczym jako regulator kwasowości, substancja spulchniająca i stabilizująca., stosowany również m.in.: w procesie oksydowania elementów stalowych w tym też i części broni strzeleckiej.</t>
    </r>
  </si>
  <si>
    <t>5 w 1 pianka czyszcząca do optyki, preparat w aerozolu czyszczący twarde i miękkie powierzchnie, występuje w postaci piany. Zastosowanie do wszelki powierzchni stalowych, chromowanych i tworzyw sztucznych. Opakowanie min. 300 ml</t>
  </si>
  <si>
    <t>1. W formularzu cenowym należy wypełnić kolumny "cena jednostkowa", "wartość netto", "podatek VAT", "wartość brutto", "producent" i "nazwa handlowa".
2. W formularzu cenowym należy wypełnić kolumnę nr 6 "Pojemność/waga opakowania" dla pozycji, dla których wskazano minimalną wagę (pojemność) opakowania (sztuki). Pozycje niewymagające wypełnienia kolumny nr 6 zostały oznaczone znakiem "x".</t>
  </si>
  <si>
    <t>4. W przypadku użycia w opisie przedmiotu zamówienia symbolu katalogowego lub nazw własnych Zamawiający dopuszcza zastosownie produktu równoważnego o parametrach jak wymienione w kolumnie 2"Nazwa i opis asortymentu".</t>
  </si>
  <si>
    <t>5. W zakresie pozycji o jednostkach miary: sztuka, opakowanie, dla których wskazano minimalną wymaganą wagę (pojemność), Zamawiający przyjmie do wyliczeń zaoferowaną cenę jednostkową za opakowanie (sztukę), niezależnie od zaoferowanej pojemności (wagi). W przypadku zaoferowania produktu o mniejszej wadze (pojemności) opakowania (sztuki) niż wymagane minimum Zamawiający odrzuci ofertę.</t>
  </si>
  <si>
    <t>3. Nieuzupełnienie danych zgodnie z zasadami określonymi w pkt. 1 i 2 będzie skutkować odrzuceniem oferty jako niezgodnej z treścią SWZ</t>
  </si>
  <si>
    <t xml:space="preserve">Załącznik nr 2 do SWZ - Sprawa 104/2022  </t>
  </si>
  <si>
    <t>MR Mckenic 9W1 450 G lub produkt równoważny zapewniający luzowanie zapieczonych połączeń gwintowych, penetrujący, smarny, zapobiegający korozji, poprawiający przepływ prądu elektrycznego, zapobiegający iskrzeniu układów elektrycznych, posiadający właściwości czyszczące, bezpieczny dla uszczelek i elementów gumowych,antyelektrostatyczny i hydrofobowy, odporny na wysokie temperatury, zapewniający możliwość aplikacji nawet w temperaturze 200 st. C. Posiadający pozytywną opinię Wojskowego Instytutu Techniki Uzbrojenia w zakresie możliwości własności myjących, możliwości stosowania od -50 st. C, własności antykorozyjnych i odporności na zapalenie.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</si>
</sst>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zcionka tekstu podstawowego"/>
      <family val="2"/>
      <charset val="238"/>
    </font>
    <font>
      <sz val="10"/>
      <name val="Arial CE"/>
      <charset val="238"/>
    </font>
    <font>
      <b/>
      <sz val="10"/>
      <name val="Arial"/>
      <family val="2"/>
      <charset val="238"/>
    </font>
    <font>
      <sz val="11"/>
      <name val="Calibri"/>
      <family val="2"/>
      <charset val="238"/>
      <scheme val="minor"/>
    </font>
    <font>
      <sz val="11"/>
      <color indexed="8"/>
      <name val="Czcionka tekstu podstawowego"/>
      <family val="2"/>
      <charset val="238"/>
    </font>
    <font>
      <sz val="10"/>
      <name val="Calibri"/>
      <family val="2"/>
      <charset val="238"/>
      <scheme val="minor"/>
    </font>
    <font>
      <sz val="11"/>
      <name val="Calibri"/>
      <family val="2"/>
      <scheme val="minor"/>
    </font>
    <font>
      <sz val="14"/>
      <name val="Calibri"/>
      <family val="2"/>
      <charset val="238"/>
      <scheme val="minor"/>
    </font>
    <font>
      <b/>
      <sz val="18"/>
      <name val="Calibri"/>
      <family val="2"/>
      <charset val="238"/>
      <scheme val="minor"/>
    </font>
    <font>
      <sz val="11"/>
      <name val="Arial"/>
      <family val="2"/>
      <charset val="238"/>
    </font>
    <font>
      <sz val="11"/>
      <color indexed="10"/>
      <name val="Arial"/>
      <family val="2"/>
      <charset val="238"/>
    </font>
    <font>
      <sz val="11"/>
      <color rgb="FF00B050"/>
      <name val="Arial"/>
      <family val="2"/>
      <charset val="238"/>
    </font>
    <font>
      <u/>
      <sz val="11"/>
      <name val="Arial"/>
      <family val="2"/>
      <charset val="238"/>
    </font>
    <font>
      <b/>
      <sz val="11"/>
      <name val="Arial"/>
      <family val="2"/>
      <charset val="238"/>
    </font>
    <font>
      <sz val="10"/>
      <color rgb="FFFF0000"/>
      <name val="Arial"/>
      <family val="2"/>
      <charset val="238"/>
    </font>
    <font>
      <vertAlign val="subscript"/>
      <sz val="11"/>
      <name val="Arial"/>
      <family val="2"/>
      <charset val="238"/>
    </font>
    <font>
      <sz val="11"/>
      <color theme="1"/>
      <name val="Arial"/>
      <family val="2"/>
      <charset val="238"/>
    </font>
    <font>
      <vertAlign val="superscript"/>
      <sz val="11"/>
      <color theme="1"/>
      <name val="Arial"/>
      <family val="2"/>
      <charset val="238"/>
    </font>
    <font>
      <vertAlign val="subscript"/>
      <sz val="11"/>
      <color theme="1"/>
      <name val="Arial"/>
      <family val="2"/>
      <charset val="238"/>
    </font>
    <font>
      <vertAlign val="superscript"/>
      <sz val="11"/>
      <name val="Arial"/>
      <family val="2"/>
      <charset val="238"/>
    </font>
    <font>
      <sz val="11"/>
      <color rgb="FF000000"/>
      <name val="Arial"/>
      <family val="2"/>
      <charset val="238"/>
    </font>
    <font>
      <b/>
      <sz val="11"/>
      <color theme="1"/>
      <name val="Arial"/>
      <family val="2"/>
      <charset val="238"/>
    </font>
    <font>
      <b/>
      <sz val="11"/>
      <name val="Calibri"/>
      <family val="2"/>
      <charset val="238"/>
      <scheme val="minor"/>
    </font>
    <font>
      <sz val="11"/>
      <color rgb="FFFF0000"/>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xf numFmtId="0" fontId="2" fillId="0" borderId="0"/>
    <xf numFmtId="0" fontId="1" fillId="0" borderId="0"/>
    <xf numFmtId="0" fontId="3" fillId="0" borderId="0"/>
    <xf numFmtId="0" fontId="1" fillId="0" borderId="0"/>
    <xf numFmtId="0" fontId="1" fillId="0" borderId="0"/>
    <xf numFmtId="0" fontId="4" fillId="0" borderId="0"/>
    <xf numFmtId="0" fontId="7" fillId="0" borderId="0"/>
  </cellStyleXfs>
  <cellXfs count="93">
    <xf numFmtId="0" fontId="0" fillId="0" borderId="0" xfId="0"/>
    <xf numFmtId="0" fontId="6" fillId="0" borderId="0" xfId="0" applyFont="1" applyFill="1" applyAlignment="1">
      <alignment horizontal="center" vertical="center"/>
    </xf>
    <xf numFmtId="0" fontId="9" fillId="0" borderId="0" xfId="0" applyFont="1" applyFill="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2" fontId="6" fillId="0" borderId="0" xfId="0" applyNumberFormat="1" applyFont="1" applyFill="1" applyAlignment="1">
      <alignment horizontal="center" vertical="center"/>
    </xf>
    <xf numFmtId="2" fontId="12"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xf>
    <xf numFmtId="0"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Border="1" applyAlignment="1">
      <alignment vertical="center" wrapText="1"/>
    </xf>
    <xf numFmtId="1" fontId="12"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shrinkToFit="1"/>
    </xf>
    <xf numFmtId="0" fontId="12" fillId="3" borderId="5" xfId="0" applyFont="1" applyFill="1" applyBorder="1" applyAlignment="1">
      <alignment horizontal="left" vertical="center" wrapText="1"/>
    </xf>
    <xf numFmtId="0" fontId="12" fillId="3" borderId="1" xfId="0" applyFont="1" applyFill="1" applyBorder="1" applyAlignment="1" applyProtection="1">
      <alignment horizontal="left" vertical="center" wrapText="1"/>
      <protection locked="0"/>
    </xf>
    <xf numFmtId="2" fontId="12" fillId="0" borderId="4" xfId="0" applyNumberFormat="1" applyFont="1" applyFill="1" applyBorder="1" applyAlignment="1">
      <alignment horizontal="right" vertical="center" wrapText="1"/>
    </xf>
    <xf numFmtId="1" fontId="12" fillId="0" borderId="4" xfId="0" applyNumberFormat="1" applyFont="1" applyFill="1" applyBorder="1" applyAlignment="1">
      <alignment horizontal="center" vertical="center" wrapText="1"/>
    </xf>
    <xf numFmtId="2" fontId="12" fillId="0" borderId="4" xfId="0" applyNumberFormat="1" applyFont="1" applyFill="1" applyBorder="1" applyAlignment="1">
      <alignment horizontal="right" vertical="center"/>
    </xf>
    <xf numFmtId="0" fontId="12" fillId="0" borderId="4" xfId="0" applyFont="1" applyFill="1" applyBorder="1" applyAlignment="1">
      <alignment horizontal="center" vertical="center"/>
    </xf>
    <xf numFmtId="0" fontId="12" fillId="0" borderId="1" xfId="0" applyFont="1" applyBorder="1" applyAlignment="1">
      <alignment horizontal="center" vertical="center"/>
    </xf>
    <xf numFmtId="0" fontId="14" fillId="3"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12" fillId="3" borderId="1" xfId="0" applyFont="1" applyFill="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19" fillId="0" borderId="1" xfId="0" applyFont="1" applyBorder="1" applyAlignment="1">
      <alignment horizontal="left" vertical="center"/>
    </xf>
    <xf numFmtId="0" fontId="12" fillId="0" borderId="6" xfId="0" applyFont="1" applyBorder="1" applyAlignment="1">
      <alignment horizontal="left" vertical="center" wrapText="1"/>
    </xf>
    <xf numFmtId="0" fontId="19" fillId="0" borderId="1" xfId="0" applyFont="1" applyBorder="1" applyAlignment="1">
      <alignment horizontal="left" vertical="center" wrapText="1"/>
    </xf>
    <xf numFmtId="0" fontId="12" fillId="3"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23" fillId="0" borderId="1" xfId="0" applyFont="1" applyBorder="1" applyAlignment="1">
      <alignment vertical="center" wrapText="1"/>
    </xf>
    <xf numFmtId="0" fontId="12" fillId="0" borderId="0" xfId="0" applyFont="1" applyFill="1" applyAlignment="1">
      <alignment horizontal="left" vertical="center"/>
    </xf>
    <xf numFmtId="0" fontId="19" fillId="3" borderId="1" xfId="0" applyFont="1" applyFill="1" applyBorder="1" applyAlignment="1">
      <alignment horizontal="left" vertical="center"/>
    </xf>
    <xf numFmtId="0" fontId="19" fillId="3" borderId="0" xfId="0" applyFont="1" applyFill="1" applyAlignment="1">
      <alignment horizontal="left" vertical="center" wrapText="1"/>
    </xf>
    <xf numFmtId="0" fontId="19" fillId="3" borderId="1" xfId="0" applyFont="1" applyFill="1" applyBorder="1" applyAlignment="1">
      <alignment horizontal="left" vertical="center" wrapText="1"/>
    </xf>
    <xf numFmtId="0" fontId="12" fillId="3" borderId="3" xfId="0" applyFont="1" applyFill="1" applyBorder="1" applyAlignment="1">
      <alignment horizontal="left" vertical="center"/>
    </xf>
    <xf numFmtId="0" fontId="19" fillId="0" borderId="1" xfId="0" applyFont="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4" applyFont="1" applyFill="1" applyBorder="1" applyAlignment="1">
      <alignment horizontal="center" vertical="center" wrapText="1"/>
    </xf>
    <xf numFmtId="0" fontId="12" fillId="3" borderId="1" xfId="6" applyFont="1" applyFill="1" applyBorder="1" applyAlignment="1" applyProtection="1">
      <alignment horizontal="center" vertical="center"/>
      <protection locked="0"/>
    </xf>
    <xf numFmtId="1" fontId="12" fillId="0"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wrapText="1"/>
    </xf>
    <xf numFmtId="0" fontId="12" fillId="3" borderId="1" xfId="6" applyFont="1" applyFill="1" applyBorder="1" applyAlignment="1">
      <alignment horizontal="center" vertical="center"/>
    </xf>
    <xf numFmtId="0" fontId="12" fillId="0" borderId="3" xfId="0" applyFont="1" applyFill="1" applyBorder="1" applyAlignment="1">
      <alignment horizontal="center" vertical="center"/>
    </xf>
    <xf numFmtId="0" fontId="19" fillId="3" borderId="1" xfId="0" applyFont="1" applyFill="1" applyBorder="1" applyAlignment="1">
      <alignment vertical="center" wrapText="1"/>
    </xf>
    <xf numFmtId="0" fontId="12" fillId="3" borderId="6" xfId="0" applyFont="1" applyFill="1" applyBorder="1" applyAlignment="1">
      <alignment horizontal="left" vertical="center" wrapText="1"/>
    </xf>
    <xf numFmtId="0" fontId="12" fillId="3" borderId="1" xfId="0" applyFont="1" applyFill="1" applyBorder="1" applyAlignment="1">
      <alignment vertical="center" wrapText="1"/>
    </xf>
    <xf numFmtId="0" fontId="24" fillId="0" borderId="1" xfId="0" applyFont="1" applyBorder="1" applyAlignment="1">
      <alignment vertical="center" wrapText="1"/>
    </xf>
    <xf numFmtId="2" fontId="12" fillId="3" borderId="1" xfId="0" applyNumberFormat="1" applyFont="1" applyFill="1" applyBorder="1" applyAlignment="1">
      <alignment horizontal="right" vertical="center" wrapText="1"/>
    </xf>
    <xf numFmtId="1" fontId="12" fillId="3" borderId="1" xfId="0" applyNumberFormat="1" applyFont="1" applyFill="1" applyBorder="1" applyAlignment="1">
      <alignment horizontal="center" vertical="center" wrapText="1"/>
    </xf>
    <xf numFmtId="0" fontId="6" fillId="3" borderId="0" xfId="0" applyFont="1" applyFill="1" applyAlignment="1">
      <alignment horizontal="center" vertical="center"/>
    </xf>
    <xf numFmtId="0" fontId="5" fillId="2" borderId="1"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12" fillId="0" borderId="0" xfId="0" applyFont="1" applyFill="1" applyAlignment="1" applyProtection="1">
      <alignment horizontal="left" vertical="center"/>
      <protection locked="0"/>
    </xf>
    <xf numFmtId="2" fontId="6"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4" fontId="12" fillId="5" borderId="1" xfId="0" applyNumberFormat="1" applyFont="1" applyFill="1" applyBorder="1" applyAlignment="1">
      <alignment horizontal="right" vertical="center" wrapText="1"/>
    </xf>
    <xf numFmtId="1" fontId="12" fillId="5" borderId="1"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2" fillId="5" borderId="3" xfId="0" applyFont="1" applyFill="1" applyBorder="1" applyAlignment="1">
      <alignment horizontal="right" vertical="center" wrapText="1"/>
    </xf>
    <xf numFmtId="0" fontId="12" fillId="5" borderId="2" xfId="0" applyFont="1" applyFill="1" applyBorder="1" applyAlignment="1">
      <alignment horizontal="right" vertical="center" wrapText="1"/>
    </xf>
    <xf numFmtId="0" fontId="12" fillId="5" borderId="4" xfId="0" applyFont="1" applyFill="1" applyBorder="1" applyAlignment="1">
      <alignment horizontal="righ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2" fontId="5" fillId="2" borderId="5" xfId="0" applyNumberFormat="1" applyFont="1" applyFill="1" applyBorder="1" applyAlignment="1" applyProtection="1">
      <alignment horizontal="center" vertical="center" wrapText="1"/>
      <protection locked="0"/>
    </xf>
    <xf numFmtId="2" fontId="5" fillId="2" borderId="6"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5" fillId="0" borderId="0" xfId="0" applyFont="1" applyFill="1" applyAlignment="1">
      <alignment horizontal="left" vertical="center"/>
    </xf>
    <xf numFmtId="0" fontId="6" fillId="0" borderId="0" xfId="0" applyFont="1" applyFill="1" applyAlignment="1">
      <alignment horizontal="left" vertical="center" wrapText="1"/>
    </xf>
    <xf numFmtId="0" fontId="25" fillId="0" borderId="7" xfId="0" applyFont="1" applyFill="1" applyBorder="1" applyAlignment="1">
      <alignment horizontal="left" vertical="center" wrapText="1"/>
    </xf>
    <xf numFmtId="0" fontId="26" fillId="3" borderId="1" xfId="0" applyFont="1" applyFill="1" applyBorder="1" applyAlignment="1">
      <alignment horizontal="left" vertical="center" wrapText="1"/>
    </xf>
  </cellXfs>
  <cellStyles count="8">
    <cellStyle name="Normalny" xfId="0" builtinId="0"/>
    <cellStyle name="Normalny 2" xfId="4"/>
    <cellStyle name="Normalny 2 2" xfId="6"/>
    <cellStyle name="Normalny 2 3 2" xfId="5"/>
    <cellStyle name="Normalny 3" xfId="7"/>
    <cellStyle name="Normalny 5 2" xfId="3"/>
    <cellStyle name="Normalny 6" xfId="2"/>
    <cellStyle name="Normalny 7" xfId="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20"/>
  <sheetViews>
    <sheetView tabSelected="1" view="pageBreakPreview" topLeftCell="A133" zoomScale="85" zoomScaleNormal="100" zoomScaleSheetLayoutView="85" workbookViewId="0">
      <selection activeCell="E137" sqref="E137"/>
    </sheetView>
  </sheetViews>
  <sheetFormatPr defaultRowHeight="15"/>
  <cols>
    <col min="1" max="1" width="7" style="1" customWidth="1"/>
    <col min="2" max="2" width="50.140625" style="39" customWidth="1"/>
    <col min="3" max="3" width="6.42578125" style="1" customWidth="1"/>
    <col min="4" max="4" width="11.7109375" style="1" customWidth="1"/>
    <col min="5" max="6" width="16.85546875" style="1" customWidth="1"/>
    <col min="7" max="7" width="7.42578125" style="1" customWidth="1"/>
    <col min="8" max="8" width="10" style="9" customWidth="1"/>
    <col min="9" max="9" width="13.85546875" style="1" customWidth="1"/>
    <col min="10" max="10" width="7" style="1" customWidth="1"/>
    <col min="11" max="11" width="13.140625" style="1" customWidth="1"/>
    <col min="12" max="12" width="12" style="1" customWidth="1"/>
    <col min="13" max="13" width="13.140625" style="1" customWidth="1"/>
    <col min="14" max="14" width="13.5703125" style="1" customWidth="1"/>
    <col min="15" max="15" width="49" style="1" hidden="1" customWidth="1"/>
    <col min="16" max="16" width="28.7109375" style="1" hidden="1" customWidth="1"/>
    <col min="17" max="16384" width="9.140625" style="1"/>
  </cols>
  <sheetData>
    <row r="1" spans="1:16" s="61" customFormat="1" ht="18.75">
      <c r="B1" s="62"/>
      <c r="H1" s="63"/>
      <c r="L1" s="64" t="s">
        <v>193</v>
      </c>
      <c r="M1" s="64"/>
      <c r="N1" s="64"/>
    </row>
    <row r="2" spans="1:16" s="61" customFormat="1" ht="23.25" customHeight="1">
      <c r="A2" s="81" t="s">
        <v>6</v>
      </c>
      <c r="B2" s="81"/>
      <c r="C2" s="81"/>
      <c r="D2" s="81"/>
      <c r="E2" s="81"/>
      <c r="F2" s="81"/>
      <c r="G2" s="81"/>
      <c r="H2" s="81"/>
      <c r="I2" s="81"/>
      <c r="J2" s="81"/>
      <c r="K2" s="81"/>
      <c r="L2" s="81"/>
      <c r="M2" s="81"/>
      <c r="N2" s="81"/>
    </row>
    <row r="3" spans="1:16" s="61" customFormat="1" ht="15" customHeight="1">
      <c r="B3" s="62"/>
      <c r="H3" s="63"/>
    </row>
    <row r="4" spans="1:16" s="60" customFormat="1" ht="12.75" customHeight="1">
      <c r="A4" s="79" t="s">
        <v>3</v>
      </c>
      <c r="B4" s="82" t="s">
        <v>177</v>
      </c>
      <c r="C4" s="79" t="s">
        <v>5</v>
      </c>
      <c r="D4" s="79" t="s">
        <v>67</v>
      </c>
      <c r="E4" s="79" t="s">
        <v>68</v>
      </c>
      <c r="F4" s="79" t="s">
        <v>185</v>
      </c>
      <c r="G4" s="79" t="s">
        <v>4</v>
      </c>
      <c r="H4" s="84" t="s">
        <v>11</v>
      </c>
      <c r="I4" s="79" t="s">
        <v>12</v>
      </c>
      <c r="J4" s="79" t="s">
        <v>13</v>
      </c>
      <c r="K4" s="79" t="s">
        <v>14</v>
      </c>
      <c r="L4" s="86" t="s">
        <v>10</v>
      </c>
      <c r="M4" s="87"/>
      <c r="N4" s="88"/>
    </row>
    <row r="5" spans="1:16" s="60" customFormat="1" ht="87" customHeight="1">
      <c r="A5" s="80"/>
      <c r="B5" s="83"/>
      <c r="C5" s="80"/>
      <c r="D5" s="80"/>
      <c r="E5" s="80"/>
      <c r="F5" s="80"/>
      <c r="G5" s="80"/>
      <c r="H5" s="85"/>
      <c r="I5" s="80"/>
      <c r="J5" s="80"/>
      <c r="K5" s="80"/>
      <c r="L5" s="59" t="s">
        <v>7</v>
      </c>
      <c r="M5" s="59" t="s">
        <v>9</v>
      </c>
      <c r="N5" s="59" t="s">
        <v>8</v>
      </c>
    </row>
    <row r="6" spans="1:16" s="60" customFormat="1" ht="19.5" customHeight="1">
      <c r="A6" s="59">
        <v>1</v>
      </c>
      <c r="B6" s="59">
        <v>2</v>
      </c>
      <c r="C6" s="59">
        <v>3</v>
      </c>
      <c r="D6" s="59">
        <v>4</v>
      </c>
      <c r="E6" s="59">
        <v>5</v>
      </c>
      <c r="F6" s="59">
        <v>6</v>
      </c>
      <c r="G6" s="59">
        <v>7</v>
      </c>
      <c r="H6" s="59">
        <v>8</v>
      </c>
      <c r="I6" s="59">
        <v>9</v>
      </c>
      <c r="J6" s="59">
        <v>10</v>
      </c>
      <c r="K6" s="59">
        <v>11</v>
      </c>
      <c r="L6" s="59">
        <v>12</v>
      </c>
      <c r="M6" s="59">
        <v>13</v>
      </c>
      <c r="N6" s="59">
        <v>14</v>
      </c>
    </row>
    <row r="7" spans="1:16" ht="28.5" customHeight="1">
      <c r="A7" s="67" t="s">
        <v>138</v>
      </c>
      <c r="B7" s="68"/>
      <c r="C7" s="68"/>
      <c r="D7" s="68"/>
      <c r="E7" s="68"/>
      <c r="F7" s="68"/>
      <c r="G7" s="68"/>
      <c r="H7" s="68"/>
      <c r="I7" s="68"/>
      <c r="J7" s="68"/>
      <c r="K7" s="68"/>
      <c r="L7" s="68"/>
      <c r="M7" s="68"/>
      <c r="N7" s="68"/>
    </row>
    <row r="8" spans="1:16" ht="57">
      <c r="A8" s="7">
        <v>1</v>
      </c>
      <c r="B8" s="6" t="s">
        <v>60</v>
      </c>
      <c r="C8" s="7" t="s">
        <v>2</v>
      </c>
      <c r="D8" s="7"/>
      <c r="E8" s="7"/>
      <c r="F8" s="7"/>
      <c r="G8" s="7">
        <f t="shared" ref="G8:G26" si="0">L8+M8+N8</f>
        <v>205</v>
      </c>
      <c r="H8" s="10"/>
      <c r="I8" s="10"/>
      <c r="J8" s="15"/>
      <c r="K8" s="10"/>
      <c r="L8" s="4">
        <v>85</v>
      </c>
      <c r="M8" s="4">
        <v>80</v>
      </c>
      <c r="N8" s="7">
        <v>40</v>
      </c>
    </row>
    <row r="9" spans="1:16" ht="71.25" customHeight="1">
      <c r="A9" s="7">
        <v>2</v>
      </c>
      <c r="B9" s="6" t="s">
        <v>16</v>
      </c>
      <c r="C9" s="7" t="s">
        <v>2</v>
      </c>
      <c r="D9" s="7"/>
      <c r="E9" s="7"/>
      <c r="F9" s="7"/>
      <c r="G9" s="7">
        <f t="shared" si="0"/>
        <v>105</v>
      </c>
      <c r="H9" s="10"/>
      <c r="I9" s="10"/>
      <c r="J9" s="15"/>
      <c r="K9" s="10"/>
      <c r="L9" s="4">
        <v>85</v>
      </c>
      <c r="M9" s="4">
        <v>0</v>
      </c>
      <c r="N9" s="7">
        <v>20</v>
      </c>
    </row>
    <row r="10" spans="1:16" ht="122.25" customHeight="1">
      <c r="A10" s="7">
        <v>3</v>
      </c>
      <c r="B10" s="6" t="s">
        <v>17</v>
      </c>
      <c r="C10" s="7" t="s">
        <v>2</v>
      </c>
      <c r="D10" s="7"/>
      <c r="E10" s="7"/>
      <c r="F10" s="7"/>
      <c r="G10" s="7">
        <f t="shared" si="0"/>
        <v>145</v>
      </c>
      <c r="H10" s="10"/>
      <c r="I10" s="10"/>
      <c r="J10" s="15"/>
      <c r="K10" s="10"/>
      <c r="L10" s="4">
        <v>125</v>
      </c>
      <c r="M10" s="4">
        <v>0</v>
      </c>
      <c r="N10" s="7">
        <v>20</v>
      </c>
    </row>
    <row r="11" spans="1:16" ht="228">
      <c r="A11" s="7">
        <v>4</v>
      </c>
      <c r="B11" s="6" t="s">
        <v>18</v>
      </c>
      <c r="C11" s="7" t="s">
        <v>2</v>
      </c>
      <c r="D11" s="7"/>
      <c r="E11" s="7"/>
      <c r="F11" s="7"/>
      <c r="G11" s="7">
        <f t="shared" si="0"/>
        <v>60</v>
      </c>
      <c r="H11" s="10"/>
      <c r="I11" s="10"/>
      <c r="J11" s="15"/>
      <c r="K11" s="10"/>
      <c r="L11" s="4">
        <v>40</v>
      </c>
      <c r="M11" s="4">
        <v>0</v>
      </c>
      <c r="N11" s="7">
        <v>20</v>
      </c>
    </row>
    <row r="12" spans="1:16" ht="106.5" customHeight="1">
      <c r="A12" s="7">
        <v>5</v>
      </c>
      <c r="B12" s="6" t="s">
        <v>19</v>
      </c>
      <c r="C12" s="7" t="s">
        <v>2</v>
      </c>
      <c r="D12" s="7"/>
      <c r="E12" s="7"/>
      <c r="F12" s="7" t="s">
        <v>69</v>
      </c>
      <c r="G12" s="7">
        <f t="shared" si="0"/>
        <v>20</v>
      </c>
      <c r="H12" s="10"/>
      <c r="I12" s="10"/>
      <c r="J12" s="15"/>
      <c r="K12" s="10"/>
      <c r="L12" s="4">
        <v>0</v>
      </c>
      <c r="M12" s="4">
        <v>0</v>
      </c>
      <c r="N12" s="7">
        <v>20</v>
      </c>
      <c r="O12" s="1" t="e">
        <f>VLOOKUP(B12,#REF!,5,FALSE)</f>
        <v>#VALUE!</v>
      </c>
      <c r="P12" s="1" t="e">
        <f>VLOOKUP(B12,#REF!,5,FALSE)</f>
        <v>#VALUE!</v>
      </c>
    </row>
    <row r="13" spans="1:16" ht="109.5" customHeight="1">
      <c r="A13" s="7">
        <v>6</v>
      </c>
      <c r="B13" s="6" t="s">
        <v>20</v>
      </c>
      <c r="C13" s="7" t="s">
        <v>2</v>
      </c>
      <c r="D13" s="7"/>
      <c r="E13" s="7"/>
      <c r="F13" s="7" t="s">
        <v>69</v>
      </c>
      <c r="G13" s="7">
        <f t="shared" si="0"/>
        <v>20</v>
      </c>
      <c r="H13" s="10"/>
      <c r="I13" s="10"/>
      <c r="J13" s="15"/>
      <c r="K13" s="10"/>
      <c r="L13" s="4">
        <v>0</v>
      </c>
      <c r="M13" s="4">
        <v>0</v>
      </c>
      <c r="N13" s="7">
        <v>20</v>
      </c>
      <c r="O13" s="1" t="e">
        <f>VLOOKUP(B13,#REF!,5,FALSE)</f>
        <v>#VALUE!</v>
      </c>
      <c r="P13" s="1" t="e">
        <f>VLOOKUP(B13,#REF!,5,FALSE)</f>
        <v>#VALUE!</v>
      </c>
    </row>
    <row r="14" spans="1:16" ht="143.25" customHeight="1">
      <c r="A14" s="7">
        <v>7</v>
      </c>
      <c r="B14" s="6" t="s">
        <v>21</v>
      </c>
      <c r="C14" s="7" t="s">
        <v>2</v>
      </c>
      <c r="D14" s="7"/>
      <c r="E14" s="7"/>
      <c r="F14" s="7"/>
      <c r="G14" s="7">
        <f t="shared" si="0"/>
        <v>45</v>
      </c>
      <c r="H14" s="10"/>
      <c r="I14" s="10"/>
      <c r="J14" s="15"/>
      <c r="K14" s="10"/>
      <c r="L14" s="4">
        <v>25</v>
      </c>
      <c r="M14" s="4">
        <v>0</v>
      </c>
      <c r="N14" s="7">
        <v>20</v>
      </c>
    </row>
    <row r="15" spans="1:16" ht="74.25" customHeight="1">
      <c r="A15" s="7">
        <v>8</v>
      </c>
      <c r="B15" s="6" t="s">
        <v>22</v>
      </c>
      <c r="C15" s="7" t="s">
        <v>2</v>
      </c>
      <c r="D15" s="7"/>
      <c r="E15" s="7"/>
      <c r="F15" s="7"/>
      <c r="G15" s="7">
        <f t="shared" si="0"/>
        <v>50</v>
      </c>
      <c r="H15" s="10"/>
      <c r="I15" s="10"/>
      <c r="J15" s="15"/>
      <c r="K15" s="10"/>
      <c r="L15" s="4">
        <v>35</v>
      </c>
      <c r="M15" s="4">
        <v>0</v>
      </c>
      <c r="N15" s="7">
        <v>15</v>
      </c>
    </row>
    <row r="16" spans="1:16" ht="135" customHeight="1">
      <c r="A16" s="7">
        <v>9</v>
      </c>
      <c r="B16" s="16" t="s">
        <v>23</v>
      </c>
      <c r="C16" s="7" t="s">
        <v>2</v>
      </c>
      <c r="D16" s="7"/>
      <c r="E16" s="7"/>
      <c r="F16" s="7"/>
      <c r="G16" s="7">
        <f t="shared" si="0"/>
        <v>20</v>
      </c>
      <c r="H16" s="10"/>
      <c r="I16" s="10"/>
      <c r="J16" s="15"/>
      <c r="K16" s="10"/>
      <c r="L16" s="4">
        <v>0</v>
      </c>
      <c r="M16" s="4">
        <v>10</v>
      </c>
      <c r="N16" s="7">
        <v>10</v>
      </c>
    </row>
    <row r="17" spans="1:14" ht="165.75" customHeight="1">
      <c r="A17" s="7">
        <v>10</v>
      </c>
      <c r="B17" s="6" t="s">
        <v>24</v>
      </c>
      <c r="C17" s="7" t="s">
        <v>2</v>
      </c>
      <c r="D17" s="7"/>
      <c r="E17" s="7"/>
      <c r="F17" s="7"/>
      <c r="G17" s="7">
        <f t="shared" si="0"/>
        <v>95</v>
      </c>
      <c r="H17" s="10"/>
      <c r="I17" s="10"/>
      <c r="J17" s="15"/>
      <c r="K17" s="10"/>
      <c r="L17" s="4">
        <v>45</v>
      </c>
      <c r="M17" s="4">
        <v>30</v>
      </c>
      <c r="N17" s="7">
        <v>20</v>
      </c>
    </row>
    <row r="18" spans="1:14" ht="123" customHeight="1">
      <c r="A18" s="7">
        <v>11</v>
      </c>
      <c r="B18" s="6" t="s">
        <v>25</v>
      </c>
      <c r="C18" s="7" t="s">
        <v>2</v>
      </c>
      <c r="D18" s="7"/>
      <c r="E18" s="7"/>
      <c r="F18" s="7"/>
      <c r="G18" s="7">
        <f t="shared" si="0"/>
        <v>110</v>
      </c>
      <c r="H18" s="10"/>
      <c r="I18" s="10"/>
      <c r="J18" s="15"/>
      <c r="K18" s="10"/>
      <c r="L18" s="4">
        <v>0</v>
      </c>
      <c r="M18" s="4">
        <v>70</v>
      </c>
      <c r="N18" s="7">
        <v>40</v>
      </c>
    </row>
    <row r="19" spans="1:14" ht="102.75" customHeight="1">
      <c r="A19" s="7">
        <v>12</v>
      </c>
      <c r="B19" s="6" t="s">
        <v>26</v>
      </c>
      <c r="C19" s="7" t="s">
        <v>2</v>
      </c>
      <c r="D19" s="7"/>
      <c r="E19" s="7"/>
      <c r="F19" s="7"/>
      <c r="G19" s="7">
        <f t="shared" si="0"/>
        <v>40</v>
      </c>
      <c r="H19" s="10"/>
      <c r="I19" s="10"/>
      <c r="J19" s="15"/>
      <c r="K19" s="10"/>
      <c r="L19" s="4">
        <v>0</v>
      </c>
      <c r="M19" s="4">
        <v>20</v>
      </c>
      <c r="N19" s="7">
        <v>20</v>
      </c>
    </row>
    <row r="20" spans="1:14" ht="52.5" customHeight="1">
      <c r="A20" s="7">
        <v>13</v>
      </c>
      <c r="B20" s="6" t="s">
        <v>27</v>
      </c>
      <c r="C20" s="7" t="s">
        <v>2</v>
      </c>
      <c r="D20" s="7"/>
      <c r="E20" s="7"/>
      <c r="F20" s="7"/>
      <c r="G20" s="7">
        <f t="shared" si="0"/>
        <v>25</v>
      </c>
      <c r="H20" s="10"/>
      <c r="I20" s="10"/>
      <c r="J20" s="15"/>
      <c r="K20" s="10"/>
      <c r="L20" s="4">
        <v>5</v>
      </c>
      <c r="M20" s="4">
        <v>0</v>
      </c>
      <c r="N20" s="7">
        <v>20</v>
      </c>
    </row>
    <row r="21" spans="1:14" ht="109.5" customHeight="1">
      <c r="A21" s="7">
        <v>14</v>
      </c>
      <c r="B21" s="6" t="s">
        <v>28</v>
      </c>
      <c r="C21" s="7" t="s">
        <v>2</v>
      </c>
      <c r="D21" s="7"/>
      <c r="E21" s="7"/>
      <c r="F21" s="7"/>
      <c r="G21" s="7">
        <f t="shared" si="0"/>
        <v>20</v>
      </c>
      <c r="H21" s="10"/>
      <c r="I21" s="10"/>
      <c r="J21" s="15"/>
      <c r="K21" s="10"/>
      <c r="L21" s="4">
        <v>0</v>
      </c>
      <c r="M21" s="4">
        <v>0</v>
      </c>
      <c r="N21" s="7">
        <v>20</v>
      </c>
    </row>
    <row r="22" spans="1:14" ht="59.25" customHeight="1">
      <c r="A22" s="7">
        <v>15</v>
      </c>
      <c r="B22" s="6" t="s">
        <v>29</v>
      </c>
      <c r="C22" s="7" t="s">
        <v>2</v>
      </c>
      <c r="D22" s="7"/>
      <c r="E22" s="7"/>
      <c r="F22" s="7"/>
      <c r="G22" s="7">
        <f t="shared" si="0"/>
        <v>35</v>
      </c>
      <c r="H22" s="10"/>
      <c r="I22" s="10"/>
      <c r="J22" s="15"/>
      <c r="K22" s="10"/>
      <c r="L22" s="4">
        <v>0</v>
      </c>
      <c r="M22" s="4">
        <v>35</v>
      </c>
      <c r="N22" s="7">
        <v>0</v>
      </c>
    </row>
    <row r="23" spans="1:14" ht="105" customHeight="1">
      <c r="A23" s="7">
        <v>16</v>
      </c>
      <c r="B23" s="17" t="s">
        <v>30</v>
      </c>
      <c r="C23" s="7" t="s">
        <v>2</v>
      </c>
      <c r="D23" s="7"/>
      <c r="E23" s="7"/>
      <c r="F23" s="7"/>
      <c r="G23" s="7">
        <f t="shared" si="0"/>
        <v>20</v>
      </c>
      <c r="H23" s="10"/>
      <c r="I23" s="10"/>
      <c r="J23" s="15"/>
      <c r="K23" s="10"/>
      <c r="L23" s="4">
        <v>0</v>
      </c>
      <c r="M23" s="4">
        <v>0</v>
      </c>
      <c r="N23" s="7">
        <v>20</v>
      </c>
    </row>
    <row r="24" spans="1:14" ht="62.25" customHeight="1">
      <c r="A24" s="7">
        <v>17</v>
      </c>
      <c r="B24" s="6" t="s">
        <v>31</v>
      </c>
      <c r="C24" s="7" t="s">
        <v>2</v>
      </c>
      <c r="D24" s="7"/>
      <c r="E24" s="7"/>
      <c r="F24" s="7"/>
      <c r="G24" s="7">
        <f t="shared" si="0"/>
        <v>16</v>
      </c>
      <c r="H24" s="10"/>
      <c r="I24" s="10"/>
      <c r="J24" s="15"/>
      <c r="K24" s="10"/>
      <c r="L24" s="4">
        <v>6</v>
      </c>
      <c r="M24" s="4">
        <v>0</v>
      </c>
      <c r="N24" s="7">
        <v>10</v>
      </c>
    </row>
    <row r="25" spans="1:14" ht="189" customHeight="1">
      <c r="A25" s="7">
        <v>18</v>
      </c>
      <c r="B25" s="18" t="s">
        <v>151</v>
      </c>
      <c r="C25" s="7" t="s">
        <v>2</v>
      </c>
      <c r="D25" s="7"/>
      <c r="E25" s="7"/>
      <c r="F25" s="7" t="s">
        <v>69</v>
      </c>
      <c r="G25" s="7">
        <f t="shared" si="0"/>
        <v>205</v>
      </c>
      <c r="H25" s="10"/>
      <c r="I25" s="10"/>
      <c r="J25" s="15"/>
      <c r="K25" s="10"/>
      <c r="L25" s="7">
        <v>15</v>
      </c>
      <c r="M25" s="4">
        <v>150</v>
      </c>
      <c r="N25" s="7">
        <v>40</v>
      </c>
    </row>
    <row r="26" spans="1:14" ht="43.5" customHeight="1">
      <c r="A26" s="7">
        <v>19</v>
      </c>
      <c r="B26" s="18" t="s">
        <v>32</v>
      </c>
      <c r="C26" s="7" t="s">
        <v>2</v>
      </c>
      <c r="D26" s="7"/>
      <c r="E26" s="7"/>
      <c r="F26" s="7" t="s">
        <v>69</v>
      </c>
      <c r="G26" s="7">
        <f t="shared" si="0"/>
        <v>33</v>
      </c>
      <c r="H26" s="19"/>
      <c r="I26" s="19"/>
      <c r="J26" s="20"/>
      <c r="K26" s="19"/>
      <c r="L26" s="7">
        <v>15</v>
      </c>
      <c r="M26" s="4">
        <v>8</v>
      </c>
      <c r="N26" s="7">
        <v>10</v>
      </c>
    </row>
    <row r="27" spans="1:14" ht="24.75" customHeight="1">
      <c r="A27" s="70" t="s">
        <v>70</v>
      </c>
      <c r="B27" s="71"/>
      <c r="C27" s="71"/>
      <c r="D27" s="71"/>
      <c r="E27" s="71"/>
      <c r="F27" s="71"/>
      <c r="G27" s="71"/>
      <c r="H27" s="72"/>
      <c r="I27" s="65">
        <f>SUM(I8:I26)</f>
        <v>0</v>
      </c>
      <c r="J27" s="66"/>
      <c r="K27" s="65">
        <f>SUM(K8:K26)</f>
        <v>0</v>
      </c>
      <c r="L27" s="73" t="s">
        <v>69</v>
      </c>
      <c r="M27" s="74"/>
      <c r="N27" s="75"/>
    </row>
    <row r="28" spans="1:14" ht="27.75" customHeight="1">
      <c r="A28" s="67" t="s">
        <v>137</v>
      </c>
      <c r="B28" s="68"/>
      <c r="C28" s="68"/>
      <c r="D28" s="68"/>
      <c r="E28" s="68"/>
      <c r="F28" s="68"/>
      <c r="G28" s="68"/>
      <c r="H28" s="68"/>
      <c r="I28" s="68"/>
      <c r="J28" s="68"/>
      <c r="K28" s="68"/>
      <c r="L28" s="68"/>
      <c r="M28" s="68"/>
      <c r="N28" s="68"/>
    </row>
    <row r="29" spans="1:14" ht="83.25" customHeight="1">
      <c r="A29" s="7">
        <v>1</v>
      </c>
      <c r="B29" s="6" t="s">
        <v>33</v>
      </c>
      <c r="C29" s="7" t="s">
        <v>2</v>
      </c>
      <c r="D29" s="7"/>
      <c r="E29" s="7"/>
      <c r="F29" s="7"/>
      <c r="G29" s="7">
        <f t="shared" ref="G29:G32" si="1">L29+M29+N29</f>
        <v>135</v>
      </c>
      <c r="H29" s="10"/>
      <c r="I29" s="10"/>
      <c r="J29" s="15"/>
      <c r="K29" s="10"/>
      <c r="L29" s="4">
        <v>90</v>
      </c>
      <c r="M29" s="4">
        <v>20</v>
      </c>
      <c r="N29" s="7">
        <v>25</v>
      </c>
    </row>
    <row r="30" spans="1:14" s="58" customFormat="1" ht="114" customHeight="1">
      <c r="A30" s="7">
        <v>2</v>
      </c>
      <c r="B30" s="6" t="s">
        <v>184</v>
      </c>
      <c r="C30" s="7" t="s">
        <v>2</v>
      </c>
      <c r="D30" s="7"/>
      <c r="E30" s="7"/>
      <c r="F30" s="7"/>
      <c r="G30" s="7">
        <f t="shared" si="1"/>
        <v>100</v>
      </c>
      <c r="H30" s="56"/>
      <c r="I30" s="56"/>
      <c r="J30" s="57"/>
      <c r="K30" s="56"/>
      <c r="L30" s="7">
        <v>70</v>
      </c>
      <c r="M30" s="7">
        <v>0</v>
      </c>
      <c r="N30" s="7">
        <v>30</v>
      </c>
    </row>
    <row r="31" spans="1:14" ht="157.5" customHeight="1">
      <c r="A31" s="7">
        <v>3</v>
      </c>
      <c r="B31" s="6" t="s">
        <v>140</v>
      </c>
      <c r="C31" s="7" t="s">
        <v>0</v>
      </c>
      <c r="D31" s="7"/>
      <c r="E31" s="7"/>
      <c r="F31" s="7" t="s">
        <v>69</v>
      </c>
      <c r="G31" s="7">
        <f t="shared" si="1"/>
        <v>115</v>
      </c>
      <c r="H31" s="10"/>
      <c r="I31" s="10"/>
      <c r="J31" s="15"/>
      <c r="K31" s="10"/>
      <c r="L31" s="4">
        <v>75</v>
      </c>
      <c r="M31" s="4">
        <v>20</v>
      </c>
      <c r="N31" s="7">
        <v>20</v>
      </c>
    </row>
    <row r="32" spans="1:14" ht="198" customHeight="1">
      <c r="A32" s="7">
        <v>4</v>
      </c>
      <c r="B32" s="6" t="s">
        <v>141</v>
      </c>
      <c r="C32" s="7" t="s">
        <v>2</v>
      </c>
      <c r="D32" s="7"/>
      <c r="E32" s="7"/>
      <c r="F32" s="7" t="s">
        <v>69</v>
      </c>
      <c r="G32" s="7">
        <f t="shared" si="1"/>
        <v>20</v>
      </c>
      <c r="H32" s="10"/>
      <c r="I32" s="10"/>
      <c r="J32" s="15"/>
      <c r="K32" s="10"/>
      <c r="L32" s="7">
        <v>0</v>
      </c>
      <c r="M32" s="4">
        <v>0</v>
      </c>
      <c r="N32" s="7">
        <v>20</v>
      </c>
    </row>
    <row r="33" spans="1:14" ht="177.75" customHeight="1">
      <c r="A33" s="7">
        <v>5</v>
      </c>
      <c r="B33" s="6" t="s">
        <v>142</v>
      </c>
      <c r="C33" s="7" t="s">
        <v>2</v>
      </c>
      <c r="D33" s="7"/>
      <c r="E33" s="7"/>
      <c r="F33" s="7"/>
      <c r="G33" s="7">
        <f>L33+M33+N33</f>
        <v>190</v>
      </c>
      <c r="H33" s="10"/>
      <c r="I33" s="10"/>
      <c r="J33" s="15"/>
      <c r="K33" s="10"/>
      <c r="L33" s="4">
        <v>70</v>
      </c>
      <c r="M33" s="4">
        <v>100</v>
      </c>
      <c r="N33" s="7">
        <v>20</v>
      </c>
    </row>
    <row r="34" spans="1:14" ht="27.75" customHeight="1">
      <c r="A34" s="70" t="s">
        <v>70</v>
      </c>
      <c r="B34" s="71"/>
      <c r="C34" s="71"/>
      <c r="D34" s="71"/>
      <c r="E34" s="71"/>
      <c r="F34" s="71"/>
      <c r="G34" s="71"/>
      <c r="H34" s="72"/>
      <c r="I34" s="65">
        <f>SUM(I29:I33)</f>
        <v>0</v>
      </c>
      <c r="J34" s="66" t="s">
        <v>69</v>
      </c>
      <c r="K34" s="65">
        <f>SUM(K29:K33)</f>
        <v>0</v>
      </c>
      <c r="L34" s="73" t="s">
        <v>69</v>
      </c>
      <c r="M34" s="74"/>
      <c r="N34" s="75"/>
    </row>
    <row r="35" spans="1:14" ht="31.5" customHeight="1">
      <c r="A35" s="67" t="s">
        <v>150</v>
      </c>
      <c r="B35" s="68"/>
      <c r="C35" s="68"/>
      <c r="D35" s="68"/>
      <c r="E35" s="68"/>
      <c r="F35" s="68"/>
      <c r="G35" s="68"/>
      <c r="H35" s="68"/>
      <c r="I35" s="68"/>
      <c r="J35" s="68"/>
      <c r="K35" s="68"/>
      <c r="L35" s="68"/>
      <c r="M35" s="68"/>
      <c r="N35" s="69"/>
    </row>
    <row r="36" spans="1:14" ht="160.5" customHeight="1">
      <c r="A36" s="7">
        <v>1</v>
      </c>
      <c r="B36" s="6" t="s">
        <v>36</v>
      </c>
      <c r="C36" s="7" t="s">
        <v>2</v>
      </c>
      <c r="D36" s="7"/>
      <c r="E36" s="7"/>
      <c r="F36" s="7"/>
      <c r="G36" s="7">
        <f t="shared" ref="G36:G38" si="2">L36+M36+N36</f>
        <v>120</v>
      </c>
      <c r="H36" s="10"/>
      <c r="I36" s="10"/>
      <c r="J36" s="15"/>
      <c r="K36" s="10"/>
      <c r="L36" s="4">
        <v>20</v>
      </c>
      <c r="M36" s="4">
        <v>50</v>
      </c>
      <c r="N36" s="7">
        <v>50</v>
      </c>
    </row>
    <row r="37" spans="1:14" ht="72" customHeight="1">
      <c r="A37" s="7">
        <v>2</v>
      </c>
      <c r="B37" s="6" t="s">
        <v>39</v>
      </c>
      <c r="C37" s="7" t="s">
        <v>2</v>
      </c>
      <c r="D37" s="7"/>
      <c r="E37" s="7"/>
      <c r="F37" s="7"/>
      <c r="G37" s="7">
        <f t="shared" si="2"/>
        <v>25</v>
      </c>
      <c r="H37" s="10"/>
      <c r="I37" s="10"/>
      <c r="J37" s="15"/>
      <c r="K37" s="10"/>
      <c r="L37" s="4">
        <v>0</v>
      </c>
      <c r="M37" s="4">
        <v>0</v>
      </c>
      <c r="N37" s="7">
        <v>25</v>
      </c>
    </row>
    <row r="38" spans="1:14" ht="78" customHeight="1">
      <c r="A38" s="7">
        <v>3</v>
      </c>
      <c r="B38" s="6" t="s">
        <v>50</v>
      </c>
      <c r="C38" s="7" t="s">
        <v>2</v>
      </c>
      <c r="D38" s="7"/>
      <c r="E38" s="7"/>
      <c r="F38" s="7"/>
      <c r="G38" s="7">
        <f t="shared" si="2"/>
        <v>30</v>
      </c>
      <c r="H38" s="10"/>
      <c r="I38" s="10"/>
      <c r="J38" s="15"/>
      <c r="K38" s="10"/>
      <c r="L38" s="4">
        <v>0</v>
      </c>
      <c r="M38" s="4">
        <v>10</v>
      </c>
      <c r="N38" s="7">
        <v>20</v>
      </c>
    </row>
    <row r="39" spans="1:14" ht="160.5" customHeight="1">
      <c r="A39" s="7">
        <v>4</v>
      </c>
      <c r="B39" s="14" t="s">
        <v>167</v>
      </c>
      <c r="C39" s="8" t="s">
        <v>2</v>
      </c>
      <c r="D39" s="8"/>
      <c r="E39" s="23"/>
      <c r="F39" s="23" t="s">
        <v>69</v>
      </c>
      <c r="G39" s="7">
        <f>L39+M39+N39</f>
        <v>115</v>
      </c>
      <c r="H39" s="11"/>
      <c r="I39" s="10"/>
      <c r="J39" s="15"/>
      <c r="K39" s="10"/>
      <c r="L39" s="8">
        <v>0</v>
      </c>
      <c r="M39" s="4">
        <v>100</v>
      </c>
      <c r="N39" s="8">
        <v>15</v>
      </c>
    </row>
    <row r="40" spans="1:14" ht="113.25" customHeight="1">
      <c r="A40" s="7">
        <v>5</v>
      </c>
      <c r="B40" s="6" t="s">
        <v>51</v>
      </c>
      <c r="C40" s="8" t="s">
        <v>0</v>
      </c>
      <c r="D40" s="8"/>
      <c r="E40" s="8"/>
      <c r="F40" s="8" t="s">
        <v>69</v>
      </c>
      <c r="G40" s="8">
        <f>L40+M40+N40</f>
        <v>25</v>
      </c>
      <c r="H40" s="11"/>
      <c r="I40" s="10"/>
      <c r="J40" s="8"/>
      <c r="K40" s="10"/>
      <c r="L40" s="8">
        <v>0</v>
      </c>
      <c r="M40" s="4">
        <v>10</v>
      </c>
      <c r="N40" s="8">
        <v>15</v>
      </c>
    </row>
    <row r="41" spans="1:14" ht="237" customHeight="1">
      <c r="A41" s="7">
        <v>6</v>
      </c>
      <c r="B41" s="3" t="s">
        <v>168</v>
      </c>
      <c r="C41" s="8" t="s">
        <v>2</v>
      </c>
      <c r="D41" s="8"/>
      <c r="E41" s="8"/>
      <c r="F41" s="8"/>
      <c r="G41" s="8">
        <f>L41+M41+N41</f>
        <v>240</v>
      </c>
      <c r="H41" s="11"/>
      <c r="I41" s="10"/>
      <c r="J41" s="8"/>
      <c r="K41" s="10"/>
      <c r="L41" s="8">
        <v>100</v>
      </c>
      <c r="M41" s="4">
        <v>100</v>
      </c>
      <c r="N41" s="8">
        <v>40</v>
      </c>
    </row>
    <row r="42" spans="1:14" ht="90.75" customHeight="1">
      <c r="A42" s="7">
        <v>7</v>
      </c>
      <c r="B42" s="6" t="s">
        <v>54</v>
      </c>
      <c r="C42" s="7" t="s">
        <v>2</v>
      </c>
      <c r="D42" s="7"/>
      <c r="E42" s="8"/>
      <c r="F42" s="8"/>
      <c r="G42" s="8">
        <f t="shared" ref="G42:G43" si="3">L42+M42+N42</f>
        <v>35</v>
      </c>
      <c r="H42" s="11"/>
      <c r="I42" s="10"/>
      <c r="J42" s="8"/>
      <c r="K42" s="10"/>
      <c r="L42" s="8">
        <v>25</v>
      </c>
      <c r="M42" s="8">
        <v>10</v>
      </c>
      <c r="N42" s="8">
        <v>0</v>
      </c>
    </row>
    <row r="43" spans="1:14" ht="135" customHeight="1">
      <c r="A43" s="7">
        <v>8</v>
      </c>
      <c r="B43" s="3" t="s">
        <v>59</v>
      </c>
      <c r="C43" s="4" t="s">
        <v>2</v>
      </c>
      <c r="D43" s="4"/>
      <c r="E43" s="4"/>
      <c r="F43" s="4" t="s">
        <v>69</v>
      </c>
      <c r="G43" s="4">
        <f t="shared" si="3"/>
        <v>40</v>
      </c>
      <c r="H43" s="10"/>
      <c r="I43" s="10"/>
      <c r="J43" s="5"/>
      <c r="K43" s="10"/>
      <c r="L43" s="4">
        <v>0</v>
      </c>
      <c r="M43" s="4">
        <v>0</v>
      </c>
      <c r="N43" s="4">
        <v>40</v>
      </c>
    </row>
    <row r="44" spans="1:14" ht="28.5" customHeight="1">
      <c r="A44" s="70" t="s">
        <v>70</v>
      </c>
      <c r="B44" s="71"/>
      <c r="C44" s="71"/>
      <c r="D44" s="71"/>
      <c r="E44" s="71"/>
      <c r="F44" s="71"/>
      <c r="G44" s="71"/>
      <c r="H44" s="72"/>
      <c r="I44" s="65">
        <f>SUM(I36:I43)</f>
        <v>0</v>
      </c>
      <c r="J44" s="66" t="s">
        <v>69</v>
      </c>
      <c r="K44" s="65">
        <f>SUM(K36:K43)</f>
        <v>0</v>
      </c>
      <c r="L44" s="73" t="s">
        <v>69</v>
      </c>
      <c r="M44" s="74"/>
      <c r="N44" s="75"/>
    </row>
    <row r="45" spans="1:14" ht="25.5" customHeight="1">
      <c r="A45" s="67" t="s">
        <v>149</v>
      </c>
      <c r="B45" s="68"/>
      <c r="C45" s="68"/>
      <c r="D45" s="68"/>
      <c r="E45" s="68"/>
      <c r="F45" s="68"/>
      <c r="G45" s="68"/>
      <c r="H45" s="68"/>
      <c r="I45" s="68"/>
      <c r="J45" s="68"/>
      <c r="K45" s="68"/>
      <c r="L45" s="68"/>
      <c r="M45" s="68"/>
      <c r="N45" s="69"/>
    </row>
    <row r="46" spans="1:14" ht="117.75" customHeight="1">
      <c r="A46" s="7">
        <v>1</v>
      </c>
      <c r="B46" s="6" t="s">
        <v>56</v>
      </c>
      <c r="C46" s="7" t="s">
        <v>2</v>
      </c>
      <c r="D46" s="7"/>
      <c r="E46" s="7"/>
      <c r="F46" s="7"/>
      <c r="G46" s="7">
        <f>L46+M46+N46</f>
        <v>260</v>
      </c>
      <c r="H46" s="10"/>
      <c r="I46" s="26"/>
      <c r="J46" s="15"/>
      <c r="K46" s="10"/>
      <c r="L46" s="4">
        <v>120</v>
      </c>
      <c r="M46" s="4">
        <v>120</v>
      </c>
      <c r="N46" s="7">
        <v>20</v>
      </c>
    </row>
    <row r="47" spans="1:14" ht="241.5" customHeight="1">
      <c r="A47" s="7">
        <v>2</v>
      </c>
      <c r="B47" s="6" t="s">
        <v>46</v>
      </c>
      <c r="C47" s="7" t="s">
        <v>2</v>
      </c>
      <c r="D47" s="7"/>
      <c r="E47" s="7"/>
      <c r="F47" s="7"/>
      <c r="G47" s="7">
        <f t="shared" ref="G47:G50" si="4">L47+M47+N47</f>
        <v>165</v>
      </c>
      <c r="H47" s="10"/>
      <c r="I47" s="10"/>
      <c r="J47" s="15"/>
      <c r="K47" s="10"/>
      <c r="L47" s="7">
        <v>90</v>
      </c>
      <c r="M47" s="4">
        <v>50</v>
      </c>
      <c r="N47" s="7">
        <v>25</v>
      </c>
    </row>
    <row r="48" spans="1:14" ht="84.75" customHeight="1">
      <c r="A48" s="7">
        <v>3</v>
      </c>
      <c r="B48" s="6" t="s">
        <v>47</v>
      </c>
      <c r="C48" s="7" t="s">
        <v>2</v>
      </c>
      <c r="D48" s="7"/>
      <c r="E48" s="7"/>
      <c r="F48" s="7"/>
      <c r="G48" s="7">
        <f t="shared" si="4"/>
        <v>455</v>
      </c>
      <c r="H48" s="10"/>
      <c r="I48" s="10"/>
      <c r="J48" s="15"/>
      <c r="K48" s="10"/>
      <c r="L48" s="7">
        <v>110</v>
      </c>
      <c r="M48" s="4">
        <v>320</v>
      </c>
      <c r="N48" s="7">
        <v>25</v>
      </c>
    </row>
    <row r="49" spans="1:16" ht="96" customHeight="1">
      <c r="A49" s="7">
        <v>4</v>
      </c>
      <c r="B49" s="6" t="s">
        <v>48</v>
      </c>
      <c r="C49" s="7" t="s">
        <v>2</v>
      </c>
      <c r="D49" s="7"/>
      <c r="E49" s="7"/>
      <c r="F49" s="7"/>
      <c r="G49" s="7">
        <f t="shared" si="4"/>
        <v>110</v>
      </c>
      <c r="H49" s="10"/>
      <c r="I49" s="10"/>
      <c r="J49" s="15"/>
      <c r="K49" s="10"/>
      <c r="L49" s="7">
        <v>80</v>
      </c>
      <c r="M49" s="4">
        <v>0</v>
      </c>
      <c r="N49" s="7">
        <v>30</v>
      </c>
      <c r="P49" s="1" t="e">
        <f>VLOOKUP(B49,#REF!,5,FALSE)</f>
        <v>#VALUE!</v>
      </c>
    </row>
    <row r="50" spans="1:16" ht="90" customHeight="1">
      <c r="A50" s="7">
        <v>5</v>
      </c>
      <c r="B50" s="6" t="s">
        <v>49</v>
      </c>
      <c r="C50" s="7" t="s">
        <v>2</v>
      </c>
      <c r="D50" s="7"/>
      <c r="E50" s="7"/>
      <c r="F50" s="7"/>
      <c r="G50" s="7">
        <f t="shared" si="4"/>
        <v>150</v>
      </c>
      <c r="H50" s="10"/>
      <c r="I50" s="10"/>
      <c r="J50" s="15"/>
      <c r="K50" s="10"/>
      <c r="L50" s="7">
        <v>60</v>
      </c>
      <c r="M50" s="4">
        <v>60</v>
      </c>
      <c r="N50" s="7">
        <v>30</v>
      </c>
    </row>
    <row r="51" spans="1:16" ht="131.25" customHeight="1">
      <c r="A51" s="7">
        <v>6</v>
      </c>
      <c r="B51" s="6" t="s">
        <v>183</v>
      </c>
      <c r="C51" s="8" t="s">
        <v>2</v>
      </c>
      <c r="D51" s="8"/>
      <c r="E51" s="23"/>
      <c r="F51" s="23" t="s">
        <v>69</v>
      </c>
      <c r="G51" s="7">
        <f>L51+M51+N51</f>
        <v>6</v>
      </c>
      <c r="H51" s="11"/>
      <c r="I51" s="10"/>
      <c r="J51" s="15"/>
      <c r="K51" s="10"/>
      <c r="L51" s="8">
        <v>5</v>
      </c>
      <c r="M51" s="4">
        <v>0</v>
      </c>
      <c r="N51" s="8">
        <v>1</v>
      </c>
    </row>
    <row r="52" spans="1:16" ht="76.5" customHeight="1">
      <c r="A52" s="7">
        <v>7</v>
      </c>
      <c r="B52" s="14" t="s">
        <v>52</v>
      </c>
      <c r="C52" s="8" t="s">
        <v>2</v>
      </c>
      <c r="D52" s="8"/>
      <c r="E52" s="8"/>
      <c r="F52" s="8" t="s">
        <v>69</v>
      </c>
      <c r="G52" s="8">
        <f>L52+M52+N52</f>
        <v>90</v>
      </c>
      <c r="H52" s="11"/>
      <c r="I52" s="10"/>
      <c r="J52" s="8"/>
      <c r="K52" s="10"/>
      <c r="L52" s="8">
        <v>0</v>
      </c>
      <c r="M52" s="4">
        <v>70</v>
      </c>
      <c r="N52" s="8">
        <v>20</v>
      </c>
    </row>
    <row r="53" spans="1:16" ht="88.5" customHeight="1">
      <c r="A53" s="7">
        <v>8</v>
      </c>
      <c r="B53" s="6" t="s">
        <v>49</v>
      </c>
      <c r="C53" s="7" t="s">
        <v>2</v>
      </c>
      <c r="D53" s="7"/>
      <c r="E53" s="8"/>
      <c r="F53" s="8"/>
      <c r="G53" s="8">
        <f t="shared" ref="G53:G59" si="5">L53+M53+N53</f>
        <v>50</v>
      </c>
      <c r="H53" s="11"/>
      <c r="I53" s="10"/>
      <c r="J53" s="8"/>
      <c r="K53" s="10"/>
      <c r="L53" s="8">
        <v>50</v>
      </c>
      <c r="M53" s="8">
        <v>0</v>
      </c>
      <c r="N53" s="8">
        <v>0</v>
      </c>
    </row>
    <row r="54" spans="1:16" ht="143.25" customHeight="1">
      <c r="A54" s="7">
        <v>9</v>
      </c>
      <c r="B54" s="6" t="s">
        <v>34</v>
      </c>
      <c r="C54" s="7" t="s">
        <v>1</v>
      </c>
      <c r="D54" s="7"/>
      <c r="E54" s="7"/>
      <c r="F54" s="7" t="s">
        <v>69</v>
      </c>
      <c r="G54" s="7">
        <f t="shared" si="5"/>
        <v>40</v>
      </c>
      <c r="H54" s="10"/>
      <c r="I54" s="10"/>
      <c r="J54" s="15"/>
      <c r="K54" s="10"/>
      <c r="L54" s="7">
        <v>10</v>
      </c>
      <c r="M54" s="4">
        <v>0</v>
      </c>
      <c r="N54" s="7">
        <v>30</v>
      </c>
    </row>
    <row r="55" spans="1:16" ht="88.5" customHeight="1">
      <c r="A55" s="7">
        <v>10</v>
      </c>
      <c r="B55" s="6" t="s">
        <v>35</v>
      </c>
      <c r="C55" s="7" t="s">
        <v>15</v>
      </c>
      <c r="D55" s="7"/>
      <c r="E55" s="7"/>
      <c r="F55" s="7" t="s">
        <v>69</v>
      </c>
      <c r="G55" s="7">
        <f t="shared" si="5"/>
        <v>20</v>
      </c>
      <c r="H55" s="10"/>
      <c r="I55" s="10"/>
      <c r="J55" s="15"/>
      <c r="K55" s="10"/>
      <c r="L55" s="4">
        <v>0</v>
      </c>
      <c r="M55" s="4">
        <v>0</v>
      </c>
      <c r="N55" s="7">
        <v>20</v>
      </c>
    </row>
    <row r="56" spans="1:16" ht="60.75" customHeight="1">
      <c r="A56" s="7">
        <v>11</v>
      </c>
      <c r="B56" s="6" t="s">
        <v>37</v>
      </c>
      <c r="C56" s="7" t="s">
        <v>2</v>
      </c>
      <c r="D56" s="7"/>
      <c r="E56" s="7"/>
      <c r="F56" s="7"/>
      <c r="G56" s="7">
        <f t="shared" si="5"/>
        <v>145</v>
      </c>
      <c r="H56" s="10"/>
      <c r="I56" s="10"/>
      <c r="J56" s="15"/>
      <c r="K56" s="10"/>
      <c r="L56" s="4">
        <v>90</v>
      </c>
      <c r="M56" s="4">
        <v>30</v>
      </c>
      <c r="N56" s="7">
        <v>25</v>
      </c>
    </row>
    <row r="57" spans="1:16" ht="88.5" customHeight="1">
      <c r="A57" s="7">
        <v>12</v>
      </c>
      <c r="B57" s="6" t="s">
        <v>38</v>
      </c>
      <c r="C57" s="7" t="s">
        <v>2</v>
      </c>
      <c r="D57" s="7"/>
      <c r="E57" s="7"/>
      <c r="F57" s="7"/>
      <c r="G57" s="7">
        <f t="shared" si="5"/>
        <v>220</v>
      </c>
      <c r="H57" s="10"/>
      <c r="I57" s="10"/>
      <c r="J57" s="15"/>
      <c r="K57" s="10"/>
      <c r="L57" s="4">
        <v>160</v>
      </c>
      <c r="M57" s="4">
        <v>20</v>
      </c>
      <c r="N57" s="7">
        <v>40</v>
      </c>
    </row>
    <row r="58" spans="1:16" ht="129" customHeight="1">
      <c r="A58" s="7">
        <v>13</v>
      </c>
      <c r="B58" s="6" t="s">
        <v>40</v>
      </c>
      <c r="C58" s="7" t="s">
        <v>2</v>
      </c>
      <c r="D58" s="7"/>
      <c r="E58" s="7"/>
      <c r="F58" s="7"/>
      <c r="G58" s="7">
        <f t="shared" si="5"/>
        <v>120</v>
      </c>
      <c r="H58" s="10"/>
      <c r="I58" s="10"/>
      <c r="J58" s="15"/>
      <c r="K58" s="10"/>
      <c r="L58" s="7">
        <v>70</v>
      </c>
      <c r="M58" s="4">
        <v>30</v>
      </c>
      <c r="N58" s="7">
        <v>20</v>
      </c>
    </row>
    <row r="59" spans="1:16" ht="134.25" customHeight="1">
      <c r="A59" s="7">
        <v>14</v>
      </c>
      <c r="B59" s="16" t="s">
        <v>42</v>
      </c>
      <c r="C59" s="7" t="s">
        <v>2</v>
      </c>
      <c r="D59" s="7"/>
      <c r="E59" s="7"/>
      <c r="F59" s="7"/>
      <c r="G59" s="7">
        <f t="shared" si="5"/>
        <v>10</v>
      </c>
      <c r="H59" s="10"/>
      <c r="I59" s="10"/>
      <c r="J59" s="15"/>
      <c r="K59" s="10"/>
      <c r="L59" s="7">
        <v>0</v>
      </c>
      <c r="M59" s="4">
        <v>0</v>
      </c>
      <c r="N59" s="7">
        <v>10</v>
      </c>
    </row>
    <row r="60" spans="1:16" ht="50.25" customHeight="1">
      <c r="A60" s="7">
        <v>15</v>
      </c>
      <c r="B60" s="6" t="s">
        <v>43</v>
      </c>
      <c r="C60" s="7" t="s">
        <v>2</v>
      </c>
      <c r="D60" s="7"/>
      <c r="E60" s="7"/>
      <c r="F60" s="7"/>
      <c r="G60" s="7">
        <f>L60+M60+N60</f>
        <v>25</v>
      </c>
      <c r="H60" s="10"/>
      <c r="I60" s="10"/>
      <c r="J60" s="15"/>
      <c r="K60" s="10"/>
      <c r="L60" s="7">
        <v>0</v>
      </c>
      <c r="M60" s="4">
        <v>0</v>
      </c>
      <c r="N60" s="7">
        <v>25</v>
      </c>
    </row>
    <row r="61" spans="1:16" ht="117.75" customHeight="1">
      <c r="A61" s="7">
        <v>16</v>
      </c>
      <c r="B61" s="6" t="s">
        <v>44</v>
      </c>
      <c r="C61" s="8" t="s">
        <v>2</v>
      </c>
      <c r="D61" s="8"/>
      <c r="E61" s="8"/>
      <c r="F61" s="8" t="s">
        <v>69</v>
      </c>
      <c r="G61" s="7">
        <f t="shared" ref="G61" si="6">L61+M61+N61</f>
        <v>55</v>
      </c>
      <c r="H61" s="11"/>
      <c r="I61" s="11"/>
      <c r="J61" s="8"/>
      <c r="K61" s="11"/>
      <c r="L61" s="8">
        <v>0</v>
      </c>
      <c r="M61" s="4">
        <v>35</v>
      </c>
      <c r="N61" s="8">
        <v>20</v>
      </c>
    </row>
    <row r="62" spans="1:16" ht="56.25" customHeight="1">
      <c r="A62" s="7">
        <v>17</v>
      </c>
      <c r="B62" s="6" t="s">
        <v>45</v>
      </c>
      <c r="C62" s="8" t="s">
        <v>2</v>
      </c>
      <c r="D62" s="8"/>
      <c r="E62" s="8"/>
      <c r="F62" s="8" t="s">
        <v>69</v>
      </c>
      <c r="G62" s="7">
        <f>N62+M62+L62</f>
        <v>55</v>
      </c>
      <c r="H62" s="21"/>
      <c r="I62" s="21"/>
      <c r="J62" s="22"/>
      <c r="K62" s="21"/>
      <c r="L62" s="8">
        <v>30</v>
      </c>
      <c r="M62" s="8">
        <v>0</v>
      </c>
      <c r="N62" s="22">
        <v>25</v>
      </c>
    </row>
    <row r="63" spans="1:16" ht="74.25" customHeight="1">
      <c r="A63" s="7">
        <v>18</v>
      </c>
      <c r="B63" s="6" t="s">
        <v>169</v>
      </c>
      <c r="C63" s="8" t="s">
        <v>2</v>
      </c>
      <c r="D63" s="8"/>
      <c r="E63" s="8"/>
      <c r="F63" s="8" t="s">
        <v>69</v>
      </c>
      <c r="G63" s="7">
        <f>N63+M63+L63</f>
        <v>80</v>
      </c>
      <c r="H63" s="21"/>
      <c r="I63" s="21"/>
      <c r="J63" s="22"/>
      <c r="K63" s="21"/>
      <c r="L63" s="8">
        <v>0</v>
      </c>
      <c r="M63" s="8">
        <v>50</v>
      </c>
      <c r="N63" s="22">
        <v>30</v>
      </c>
    </row>
    <row r="64" spans="1:16" ht="54.75" customHeight="1">
      <c r="A64" s="7">
        <v>19</v>
      </c>
      <c r="B64" s="6" t="s">
        <v>45</v>
      </c>
      <c r="C64" s="8" t="s">
        <v>2</v>
      </c>
      <c r="D64" s="8"/>
      <c r="E64" s="8"/>
      <c r="F64" s="8" t="s">
        <v>69</v>
      </c>
      <c r="G64" s="7">
        <f>N64+M64+L64</f>
        <v>55</v>
      </c>
      <c r="H64" s="21"/>
      <c r="I64" s="21"/>
      <c r="J64" s="22"/>
      <c r="K64" s="21"/>
      <c r="L64" s="8">
        <v>30</v>
      </c>
      <c r="M64" s="8">
        <v>0</v>
      </c>
      <c r="N64" s="22">
        <v>25</v>
      </c>
    </row>
    <row r="65" spans="1:14" ht="118.5" customHeight="1">
      <c r="A65" s="7">
        <v>20</v>
      </c>
      <c r="B65" s="6" t="s">
        <v>61</v>
      </c>
      <c r="C65" s="8" t="s">
        <v>1</v>
      </c>
      <c r="D65" s="8"/>
      <c r="E65" s="8"/>
      <c r="F65" s="8" t="s">
        <v>69</v>
      </c>
      <c r="G65" s="7">
        <f>N65+M65+L65</f>
        <v>100</v>
      </c>
      <c r="H65" s="11"/>
      <c r="I65" s="11"/>
      <c r="J65" s="8"/>
      <c r="K65" s="11"/>
      <c r="L65" s="8">
        <v>100</v>
      </c>
      <c r="M65" s="8">
        <v>0</v>
      </c>
      <c r="N65" s="8">
        <v>0</v>
      </c>
    </row>
    <row r="66" spans="1:14" ht="144.75" customHeight="1">
      <c r="A66" s="7">
        <v>21</v>
      </c>
      <c r="B66" s="6" t="s">
        <v>152</v>
      </c>
      <c r="C66" s="8" t="s">
        <v>2</v>
      </c>
      <c r="D66" s="8"/>
      <c r="E66" s="8"/>
      <c r="F66" s="8" t="s">
        <v>69</v>
      </c>
      <c r="G66" s="7">
        <f>N66+M66+L66</f>
        <v>200</v>
      </c>
      <c r="H66" s="11"/>
      <c r="I66" s="11"/>
      <c r="J66" s="8"/>
      <c r="K66" s="11"/>
      <c r="L66" s="8">
        <v>200</v>
      </c>
      <c r="M66" s="8">
        <v>0</v>
      </c>
      <c r="N66" s="8">
        <v>0</v>
      </c>
    </row>
    <row r="67" spans="1:14" ht="94.5" customHeight="1">
      <c r="A67" s="7">
        <v>22</v>
      </c>
      <c r="B67" s="6" t="s">
        <v>53</v>
      </c>
      <c r="C67" s="8" t="s">
        <v>1</v>
      </c>
      <c r="D67" s="8"/>
      <c r="E67" s="8"/>
      <c r="F67" s="8" t="s">
        <v>69</v>
      </c>
      <c r="G67" s="7">
        <f>M67+L67+N67</f>
        <v>200</v>
      </c>
      <c r="H67" s="11"/>
      <c r="I67" s="11"/>
      <c r="J67" s="8"/>
      <c r="K67" s="11"/>
      <c r="L67" s="8">
        <v>200</v>
      </c>
      <c r="M67" s="8">
        <v>0</v>
      </c>
      <c r="N67" s="8">
        <v>0</v>
      </c>
    </row>
    <row r="68" spans="1:14" ht="55.5" customHeight="1">
      <c r="A68" s="13">
        <v>23</v>
      </c>
      <c r="B68" s="6" t="s">
        <v>55</v>
      </c>
      <c r="C68" s="7" t="s">
        <v>62</v>
      </c>
      <c r="D68" s="7"/>
      <c r="E68" s="8"/>
      <c r="F68" s="8" t="s">
        <v>69</v>
      </c>
      <c r="G68" s="8">
        <f>L68+M68+N68</f>
        <v>100</v>
      </c>
      <c r="H68" s="4"/>
      <c r="I68" s="8"/>
      <c r="J68" s="12"/>
      <c r="K68" s="8"/>
      <c r="L68" s="8">
        <v>100</v>
      </c>
      <c r="M68" s="8">
        <v>0</v>
      </c>
      <c r="N68" s="8">
        <v>0</v>
      </c>
    </row>
    <row r="69" spans="1:14" ht="24.75" customHeight="1">
      <c r="A69" s="70" t="s">
        <v>70</v>
      </c>
      <c r="B69" s="71"/>
      <c r="C69" s="71"/>
      <c r="D69" s="71"/>
      <c r="E69" s="71"/>
      <c r="F69" s="71"/>
      <c r="G69" s="71"/>
      <c r="H69" s="72"/>
      <c r="I69" s="65">
        <f>SUM(I46:I68)</f>
        <v>0</v>
      </c>
      <c r="J69" s="66" t="s">
        <v>69</v>
      </c>
      <c r="K69" s="65">
        <f>SUM(K46:K68)</f>
        <v>0</v>
      </c>
      <c r="L69" s="73" t="s">
        <v>69</v>
      </c>
      <c r="M69" s="74"/>
      <c r="N69" s="75"/>
    </row>
    <row r="70" spans="1:14" ht="24.75" customHeight="1">
      <c r="A70" s="67" t="s">
        <v>148</v>
      </c>
      <c r="B70" s="68"/>
      <c r="C70" s="68"/>
      <c r="D70" s="68"/>
      <c r="E70" s="68"/>
      <c r="F70" s="68"/>
      <c r="G70" s="68"/>
      <c r="H70" s="68"/>
      <c r="I70" s="68"/>
      <c r="J70" s="68"/>
      <c r="K70" s="68"/>
      <c r="L70" s="68"/>
      <c r="M70" s="68"/>
      <c r="N70" s="69"/>
    </row>
    <row r="71" spans="1:14" ht="23.25" customHeight="1">
      <c r="A71" s="7">
        <v>1</v>
      </c>
      <c r="B71" s="30" t="s">
        <v>86</v>
      </c>
      <c r="C71" s="7" t="s">
        <v>15</v>
      </c>
      <c r="D71" s="28"/>
      <c r="E71" s="28"/>
      <c r="F71" s="7" t="s">
        <v>69</v>
      </c>
      <c r="G71" s="7">
        <f t="shared" ref="G71:G82" si="7">L71+M71+N71</f>
        <v>5</v>
      </c>
      <c r="H71" s="28"/>
      <c r="I71" s="10"/>
      <c r="J71" s="15"/>
      <c r="K71" s="10"/>
      <c r="L71" s="7">
        <v>0</v>
      </c>
      <c r="M71" s="7">
        <v>0</v>
      </c>
      <c r="N71" s="7">
        <v>5</v>
      </c>
    </row>
    <row r="72" spans="1:14" ht="24" customHeight="1">
      <c r="A72" s="7">
        <v>2</v>
      </c>
      <c r="B72" s="29" t="s">
        <v>87</v>
      </c>
      <c r="C72" s="7" t="s">
        <v>1</v>
      </c>
      <c r="D72" s="28"/>
      <c r="E72" s="28"/>
      <c r="F72" s="7" t="s">
        <v>69</v>
      </c>
      <c r="G72" s="7">
        <f t="shared" si="7"/>
        <v>100</v>
      </c>
      <c r="H72" s="28"/>
      <c r="I72" s="10"/>
      <c r="J72" s="15"/>
      <c r="K72" s="10"/>
      <c r="L72" s="7">
        <v>0</v>
      </c>
      <c r="M72" s="7">
        <v>0</v>
      </c>
      <c r="N72" s="7">
        <v>100</v>
      </c>
    </row>
    <row r="73" spans="1:14" ht="26.25" customHeight="1">
      <c r="A73" s="7">
        <v>3</v>
      </c>
      <c r="B73" s="31" t="s">
        <v>88</v>
      </c>
      <c r="C73" s="7" t="s">
        <v>1</v>
      </c>
      <c r="D73" s="28"/>
      <c r="E73" s="28"/>
      <c r="F73" s="7" t="s">
        <v>69</v>
      </c>
      <c r="G73" s="7">
        <f t="shared" si="7"/>
        <v>25</v>
      </c>
      <c r="H73" s="28"/>
      <c r="I73" s="10"/>
      <c r="J73" s="15"/>
      <c r="K73" s="10"/>
      <c r="L73" s="7">
        <v>0</v>
      </c>
      <c r="M73" s="7">
        <v>0</v>
      </c>
      <c r="N73" s="7">
        <v>25</v>
      </c>
    </row>
    <row r="74" spans="1:14" ht="26.25" customHeight="1">
      <c r="A74" s="7">
        <v>4</v>
      </c>
      <c r="B74" s="29" t="s">
        <v>89</v>
      </c>
      <c r="C74" s="7" t="s">
        <v>2</v>
      </c>
      <c r="D74" s="28"/>
      <c r="E74" s="28"/>
      <c r="F74" s="7" t="s">
        <v>69</v>
      </c>
      <c r="G74" s="7">
        <f t="shared" si="7"/>
        <v>1</v>
      </c>
      <c r="H74" s="28"/>
      <c r="I74" s="10"/>
      <c r="J74" s="15"/>
      <c r="K74" s="10"/>
      <c r="L74" s="7">
        <v>0</v>
      </c>
      <c r="M74" s="7">
        <v>0</v>
      </c>
      <c r="N74" s="7">
        <v>1</v>
      </c>
    </row>
    <row r="75" spans="1:14" ht="26.25" customHeight="1">
      <c r="A75" s="7">
        <v>5</v>
      </c>
      <c r="B75" s="29" t="s">
        <v>90</v>
      </c>
      <c r="C75" s="7" t="s">
        <v>1</v>
      </c>
      <c r="D75" s="28"/>
      <c r="E75" s="28"/>
      <c r="F75" s="7" t="s">
        <v>69</v>
      </c>
      <c r="G75" s="7">
        <f t="shared" si="7"/>
        <v>20</v>
      </c>
      <c r="H75" s="28"/>
      <c r="I75" s="10"/>
      <c r="J75" s="15"/>
      <c r="K75" s="10"/>
      <c r="L75" s="7">
        <v>0</v>
      </c>
      <c r="M75" s="7">
        <v>0</v>
      </c>
      <c r="N75" s="7">
        <v>20</v>
      </c>
    </row>
    <row r="76" spans="1:14" ht="26.25" customHeight="1">
      <c r="A76" s="7">
        <v>6</v>
      </c>
      <c r="B76" s="6" t="s">
        <v>91</v>
      </c>
      <c r="C76" s="7" t="s">
        <v>15</v>
      </c>
      <c r="D76" s="28"/>
      <c r="E76" s="28"/>
      <c r="F76" s="7" t="s">
        <v>69</v>
      </c>
      <c r="G76" s="7">
        <f t="shared" si="7"/>
        <v>5</v>
      </c>
      <c r="H76" s="28"/>
      <c r="I76" s="10"/>
      <c r="J76" s="15"/>
      <c r="K76" s="10"/>
      <c r="L76" s="7">
        <v>0</v>
      </c>
      <c r="M76" s="7">
        <v>0</v>
      </c>
      <c r="N76" s="7">
        <v>5</v>
      </c>
    </row>
    <row r="77" spans="1:14" ht="26.25" customHeight="1">
      <c r="A77" s="7">
        <v>7</v>
      </c>
      <c r="B77" s="40" t="s">
        <v>92</v>
      </c>
      <c r="C77" s="7" t="s">
        <v>15</v>
      </c>
      <c r="D77" s="28"/>
      <c r="E77" s="28"/>
      <c r="F77" s="7" t="s">
        <v>69</v>
      </c>
      <c r="G77" s="7">
        <f t="shared" si="7"/>
        <v>10</v>
      </c>
      <c r="H77" s="28"/>
      <c r="I77" s="10"/>
      <c r="J77" s="15"/>
      <c r="K77" s="10"/>
      <c r="L77" s="7">
        <v>0</v>
      </c>
      <c r="M77" s="7">
        <v>0</v>
      </c>
      <c r="N77" s="7">
        <v>10</v>
      </c>
    </row>
    <row r="78" spans="1:14" ht="26.25" customHeight="1">
      <c r="A78" s="7">
        <v>8</v>
      </c>
      <c r="B78" s="40" t="s">
        <v>93</v>
      </c>
      <c r="C78" s="7" t="s">
        <v>15</v>
      </c>
      <c r="D78" s="28"/>
      <c r="E78" s="28"/>
      <c r="F78" s="7" t="s">
        <v>69</v>
      </c>
      <c r="G78" s="7">
        <f t="shared" si="7"/>
        <v>10</v>
      </c>
      <c r="H78" s="28"/>
      <c r="I78" s="10"/>
      <c r="J78" s="15"/>
      <c r="K78" s="10"/>
      <c r="L78" s="7">
        <v>0</v>
      </c>
      <c r="M78" s="7">
        <v>0</v>
      </c>
      <c r="N78" s="7">
        <v>10</v>
      </c>
    </row>
    <row r="79" spans="1:14" ht="26.25" customHeight="1">
      <c r="A79" s="7">
        <v>9</v>
      </c>
      <c r="B79" s="32" t="s">
        <v>94</v>
      </c>
      <c r="C79" s="7" t="s">
        <v>2</v>
      </c>
      <c r="D79" s="28"/>
      <c r="E79" s="28"/>
      <c r="F79" s="7" t="s">
        <v>69</v>
      </c>
      <c r="G79" s="7">
        <f t="shared" si="7"/>
        <v>3</v>
      </c>
      <c r="H79" s="28"/>
      <c r="I79" s="10"/>
      <c r="J79" s="15"/>
      <c r="K79" s="10"/>
      <c r="L79" s="7">
        <v>0</v>
      </c>
      <c r="M79" s="7">
        <v>2</v>
      </c>
      <c r="N79" s="7">
        <v>1</v>
      </c>
    </row>
    <row r="80" spans="1:14" ht="26.25" customHeight="1">
      <c r="A80" s="7">
        <v>10</v>
      </c>
      <c r="B80" s="29" t="s">
        <v>95</v>
      </c>
      <c r="C80" s="7" t="s">
        <v>1</v>
      </c>
      <c r="D80" s="28"/>
      <c r="E80" s="28"/>
      <c r="F80" s="7" t="s">
        <v>69</v>
      </c>
      <c r="G80" s="7">
        <f t="shared" si="7"/>
        <v>200</v>
      </c>
      <c r="H80" s="28"/>
      <c r="I80" s="10"/>
      <c r="J80" s="15"/>
      <c r="K80" s="10"/>
      <c r="L80" s="7">
        <v>0</v>
      </c>
      <c r="M80" s="7">
        <v>0</v>
      </c>
      <c r="N80" s="7">
        <v>200</v>
      </c>
    </row>
    <row r="81" spans="1:14" ht="26.25" customHeight="1">
      <c r="A81" s="7">
        <v>11</v>
      </c>
      <c r="B81" s="32" t="s">
        <v>96</v>
      </c>
      <c r="C81" s="7" t="s">
        <v>15</v>
      </c>
      <c r="D81" s="28"/>
      <c r="E81" s="28"/>
      <c r="F81" s="7" t="s">
        <v>69</v>
      </c>
      <c r="G81" s="7">
        <f t="shared" si="7"/>
        <v>601</v>
      </c>
      <c r="H81" s="28"/>
      <c r="I81" s="10"/>
      <c r="J81" s="15"/>
      <c r="K81" s="10"/>
      <c r="L81" s="7">
        <v>0</v>
      </c>
      <c r="M81" s="7">
        <v>1</v>
      </c>
      <c r="N81" s="7">
        <v>600</v>
      </c>
    </row>
    <row r="82" spans="1:14" ht="26.25" customHeight="1">
      <c r="A82" s="7">
        <v>12</v>
      </c>
      <c r="B82" s="32" t="s">
        <v>97</v>
      </c>
      <c r="C82" s="7" t="s">
        <v>1</v>
      </c>
      <c r="D82" s="28"/>
      <c r="E82" s="28"/>
      <c r="F82" s="7" t="s">
        <v>69</v>
      </c>
      <c r="G82" s="7">
        <f t="shared" si="7"/>
        <v>50</v>
      </c>
      <c r="H82" s="28"/>
      <c r="I82" s="10"/>
      <c r="J82" s="15"/>
      <c r="K82" s="10"/>
      <c r="L82" s="7">
        <v>0</v>
      </c>
      <c r="M82" s="7">
        <v>0</v>
      </c>
      <c r="N82" s="7">
        <v>50</v>
      </c>
    </row>
    <row r="83" spans="1:14" ht="26.25" customHeight="1">
      <c r="A83" s="70" t="s">
        <v>70</v>
      </c>
      <c r="B83" s="71"/>
      <c r="C83" s="71"/>
      <c r="D83" s="71"/>
      <c r="E83" s="71"/>
      <c r="F83" s="71"/>
      <c r="G83" s="71"/>
      <c r="H83" s="72"/>
      <c r="I83" s="65">
        <f>SUM(I71:I82)</f>
        <v>0</v>
      </c>
      <c r="J83" s="66" t="s">
        <v>69</v>
      </c>
      <c r="K83" s="65">
        <f>SUM(K71:K82)</f>
        <v>0</v>
      </c>
      <c r="L83" s="73" t="s">
        <v>69</v>
      </c>
      <c r="M83" s="74"/>
      <c r="N83" s="75"/>
    </row>
    <row r="84" spans="1:14" ht="26.25" customHeight="1">
      <c r="A84" s="67" t="s">
        <v>147</v>
      </c>
      <c r="B84" s="68"/>
      <c r="C84" s="68"/>
      <c r="D84" s="68"/>
      <c r="E84" s="68"/>
      <c r="F84" s="68"/>
      <c r="G84" s="68"/>
      <c r="H84" s="68"/>
      <c r="I84" s="68"/>
      <c r="J84" s="68"/>
      <c r="K84" s="68"/>
      <c r="L84" s="68"/>
      <c r="M84" s="68"/>
      <c r="N84" s="69"/>
    </row>
    <row r="85" spans="1:14" ht="26.25" customHeight="1">
      <c r="A85" s="7">
        <v>1</v>
      </c>
      <c r="B85" s="6" t="s">
        <v>98</v>
      </c>
      <c r="C85" s="7" t="s">
        <v>2</v>
      </c>
      <c r="D85" s="28"/>
      <c r="E85" s="28"/>
      <c r="F85" s="7" t="s">
        <v>69</v>
      </c>
      <c r="G85" s="7">
        <f t="shared" ref="G85:G120" si="8">L85+M85+N85</f>
        <v>2</v>
      </c>
      <c r="H85" s="28"/>
      <c r="I85" s="10"/>
      <c r="J85" s="15"/>
      <c r="K85" s="10"/>
      <c r="L85" s="7">
        <v>0</v>
      </c>
      <c r="M85" s="7">
        <v>0</v>
      </c>
      <c r="N85" s="7">
        <v>2</v>
      </c>
    </row>
    <row r="86" spans="1:14" ht="26.25" customHeight="1">
      <c r="A86" s="7">
        <v>2</v>
      </c>
      <c r="B86" s="6" t="s">
        <v>99</v>
      </c>
      <c r="C86" s="7" t="s">
        <v>2</v>
      </c>
      <c r="D86" s="28"/>
      <c r="E86" s="28"/>
      <c r="F86" s="7" t="s">
        <v>69</v>
      </c>
      <c r="G86" s="7">
        <f t="shared" si="8"/>
        <v>3</v>
      </c>
      <c r="H86" s="28"/>
      <c r="I86" s="10"/>
      <c r="J86" s="15"/>
      <c r="K86" s="10"/>
      <c r="L86" s="7">
        <v>0</v>
      </c>
      <c r="M86" s="7">
        <v>0</v>
      </c>
      <c r="N86" s="7">
        <v>3</v>
      </c>
    </row>
    <row r="87" spans="1:14" ht="32.25" customHeight="1">
      <c r="A87" s="7">
        <v>3</v>
      </c>
      <c r="B87" s="33" t="s">
        <v>100</v>
      </c>
      <c r="C87" s="7" t="s">
        <v>2</v>
      </c>
      <c r="D87" s="28"/>
      <c r="E87" s="28"/>
      <c r="F87" s="7" t="s">
        <v>69</v>
      </c>
      <c r="G87" s="7">
        <f t="shared" si="8"/>
        <v>3</v>
      </c>
      <c r="H87" s="28"/>
      <c r="I87" s="10"/>
      <c r="J87" s="15"/>
      <c r="K87" s="10"/>
      <c r="L87" s="7">
        <v>0</v>
      </c>
      <c r="M87" s="7">
        <v>0</v>
      </c>
      <c r="N87" s="7">
        <v>3</v>
      </c>
    </row>
    <row r="88" spans="1:14" ht="26.25" customHeight="1">
      <c r="A88" s="7">
        <v>4</v>
      </c>
      <c r="B88" s="29" t="s">
        <v>101</v>
      </c>
      <c r="C88" s="7" t="s">
        <v>2</v>
      </c>
      <c r="D88" s="28"/>
      <c r="E88" s="28"/>
      <c r="F88" s="7" t="s">
        <v>69</v>
      </c>
      <c r="G88" s="7">
        <f t="shared" si="8"/>
        <v>2</v>
      </c>
      <c r="H88" s="28"/>
      <c r="I88" s="10"/>
      <c r="J88" s="15"/>
      <c r="K88" s="10"/>
      <c r="L88" s="7">
        <v>0</v>
      </c>
      <c r="M88" s="7">
        <v>0</v>
      </c>
      <c r="N88" s="7">
        <v>2</v>
      </c>
    </row>
    <row r="89" spans="1:14" ht="31.5" customHeight="1">
      <c r="A89" s="7">
        <v>5</v>
      </c>
      <c r="B89" s="29" t="s">
        <v>102</v>
      </c>
      <c r="C89" s="7" t="s">
        <v>2</v>
      </c>
      <c r="D89" s="28"/>
      <c r="E89" s="28"/>
      <c r="F89" s="7" t="s">
        <v>69</v>
      </c>
      <c r="G89" s="7">
        <f t="shared" si="8"/>
        <v>1</v>
      </c>
      <c r="H89" s="28"/>
      <c r="I89" s="10"/>
      <c r="J89" s="15"/>
      <c r="K89" s="10"/>
      <c r="L89" s="7">
        <v>0</v>
      </c>
      <c r="M89" s="7">
        <v>0</v>
      </c>
      <c r="N89" s="7">
        <v>1</v>
      </c>
    </row>
    <row r="90" spans="1:14" ht="35.25" customHeight="1">
      <c r="A90" s="7">
        <v>6</v>
      </c>
      <c r="B90" s="29" t="s">
        <v>103</v>
      </c>
      <c r="C90" s="7" t="s">
        <v>2</v>
      </c>
      <c r="D90" s="28"/>
      <c r="E90" s="28"/>
      <c r="F90" s="7" t="s">
        <v>69</v>
      </c>
      <c r="G90" s="7">
        <f t="shared" si="8"/>
        <v>1</v>
      </c>
      <c r="H90" s="28"/>
      <c r="I90" s="10"/>
      <c r="J90" s="15"/>
      <c r="K90" s="10"/>
      <c r="L90" s="7">
        <v>0</v>
      </c>
      <c r="M90" s="7">
        <v>0</v>
      </c>
      <c r="N90" s="7">
        <v>1</v>
      </c>
    </row>
    <row r="91" spans="1:14" ht="26.25" customHeight="1">
      <c r="A91" s="7">
        <v>7</v>
      </c>
      <c r="B91" s="29" t="s">
        <v>104</v>
      </c>
      <c r="C91" s="7" t="s">
        <v>2</v>
      </c>
      <c r="D91" s="28"/>
      <c r="E91" s="28"/>
      <c r="F91" s="7" t="s">
        <v>69</v>
      </c>
      <c r="G91" s="7">
        <f t="shared" si="8"/>
        <v>1</v>
      </c>
      <c r="H91" s="28"/>
      <c r="I91" s="10"/>
      <c r="J91" s="15"/>
      <c r="K91" s="10"/>
      <c r="L91" s="7">
        <v>0</v>
      </c>
      <c r="M91" s="7">
        <v>0</v>
      </c>
      <c r="N91" s="7">
        <v>1</v>
      </c>
    </row>
    <row r="92" spans="1:14" ht="26.25" customHeight="1">
      <c r="A92" s="7">
        <v>8</v>
      </c>
      <c r="B92" s="33" t="s">
        <v>105</v>
      </c>
      <c r="C92" s="7" t="s">
        <v>2</v>
      </c>
      <c r="D92" s="28"/>
      <c r="E92" s="28"/>
      <c r="F92" s="7" t="s">
        <v>69</v>
      </c>
      <c r="G92" s="7">
        <f t="shared" si="8"/>
        <v>2</v>
      </c>
      <c r="H92" s="28"/>
      <c r="I92" s="10"/>
      <c r="J92" s="15"/>
      <c r="K92" s="10"/>
      <c r="L92" s="7">
        <v>0</v>
      </c>
      <c r="M92" s="7">
        <v>0</v>
      </c>
      <c r="N92" s="7">
        <v>2</v>
      </c>
    </row>
    <row r="93" spans="1:14" ht="35.25" customHeight="1">
      <c r="A93" s="7">
        <v>9</v>
      </c>
      <c r="B93" s="34" t="s">
        <v>106</v>
      </c>
      <c r="C93" s="7" t="s">
        <v>2</v>
      </c>
      <c r="D93" s="28"/>
      <c r="E93" s="28"/>
      <c r="F93" s="7" t="s">
        <v>69</v>
      </c>
      <c r="G93" s="7">
        <f t="shared" si="8"/>
        <v>2</v>
      </c>
      <c r="H93" s="28"/>
      <c r="I93" s="10"/>
      <c r="J93" s="15"/>
      <c r="K93" s="10"/>
      <c r="L93" s="7">
        <v>0</v>
      </c>
      <c r="M93" s="7">
        <v>0</v>
      </c>
      <c r="N93" s="7">
        <v>2</v>
      </c>
    </row>
    <row r="94" spans="1:14" ht="31.5" customHeight="1">
      <c r="A94" s="7">
        <v>10</v>
      </c>
      <c r="B94" s="41" t="s">
        <v>107</v>
      </c>
      <c r="C94" s="7" t="s">
        <v>62</v>
      </c>
      <c r="D94" s="28"/>
      <c r="E94" s="28"/>
      <c r="F94" s="7" t="s">
        <v>69</v>
      </c>
      <c r="G94" s="7">
        <f t="shared" si="8"/>
        <v>2</v>
      </c>
      <c r="H94" s="28"/>
      <c r="I94" s="10"/>
      <c r="J94" s="15"/>
      <c r="K94" s="10"/>
      <c r="L94" s="7">
        <v>0</v>
      </c>
      <c r="M94" s="7">
        <v>0</v>
      </c>
      <c r="N94" s="7">
        <v>2</v>
      </c>
    </row>
    <row r="95" spans="1:14" ht="32.25" customHeight="1">
      <c r="A95" s="7">
        <v>11</v>
      </c>
      <c r="B95" s="42" t="s">
        <v>108</v>
      </c>
      <c r="C95" s="7" t="s">
        <v>62</v>
      </c>
      <c r="D95" s="28"/>
      <c r="E95" s="28"/>
      <c r="F95" s="7" t="s">
        <v>69</v>
      </c>
      <c r="G95" s="7">
        <f t="shared" si="8"/>
        <v>2</v>
      </c>
      <c r="H95" s="28"/>
      <c r="I95" s="10"/>
      <c r="J95" s="15"/>
      <c r="K95" s="10"/>
      <c r="L95" s="7">
        <v>0</v>
      </c>
      <c r="M95" s="7">
        <v>0</v>
      </c>
      <c r="N95" s="7">
        <v>2</v>
      </c>
    </row>
    <row r="96" spans="1:14" ht="32.25" customHeight="1">
      <c r="A96" s="7">
        <v>12</v>
      </c>
      <c r="B96" s="42" t="s">
        <v>109</v>
      </c>
      <c r="C96" s="7" t="s">
        <v>62</v>
      </c>
      <c r="D96" s="28"/>
      <c r="E96" s="28"/>
      <c r="F96" s="7" t="s">
        <v>69</v>
      </c>
      <c r="G96" s="7">
        <f t="shared" si="8"/>
        <v>1</v>
      </c>
      <c r="H96" s="28"/>
      <c r="I96" s="10"/>
      <c r="J96" s="15"/>
      <c r="K96" s="10"/>
      <c r="L96" s="7">
        <v>0</v>
      </c>
      <c r="M96" s="7">
        <v>0</v>
      </c>
      <c r="N96" s="7">
        <v>1</v>
      </c>
    </row>
    <row r="97" spans="1:14" ht="33.75" customHeight="1">
      <c r="A97" s="7">
        <v>13</v>
      </c>
      <c r="B97" s="35" t="s">
        <v>110</v>
      </c>
      <c r="C97" s="7" t="s">
        <v>62</v>
      </c>
      <c r="D97" s="28"/>
      <c r="E97" s="28"/>
      <c r="F97" s="7" t="s">
        <v>69</v>
      </c>
      <c r="G97" s="7">
        <f t="shared" si="8"/>
        <v>1</v>
      </c>
      <c r="H97" s="28"/>
      <c r="I97" s="10"/>
      <c r="J97" s="15"/>
      <c r="K97" s="10"/>
      <c r="L97" s="7">
        <v>0</v>
      </c>
      <c r="M97" s="7">
        <v>0</v>
      </c>
      <c r="N97" s="7">
        <v>1</v>
      </c>
    </row>
    <row r="98" spans="1:14" ht="26.25" customHeight="1">
      <c r="A98" s="7">
        <v>14</v>
      </c>
      <c r="B98" s="43" t="s">
        <v>111</v>
      </c>
      <c r="C98" s="7" t="s">
        <v>62</v>
      </c>
      <c r="D98" s="28"/>
      <c r="E98" s="28"/>
      <c r="F98" s="7" t="s">
        <v>69</v>
      </c>
      <c r="G98" s="7">
        <f t="shared" si="8"/>
        <v>2</v>
      </c>
      <c r="H98" s="28"/>
      <c r="I98" s="10"/>
      <c r="J98" s="15"/>
      <c r="K98" s="10"/>
      <c r="L98" s="7">
        <v>0</v>
      </c>
      <c r="M98" s="7">
        <v>0</v>
      </c>
      <c r="N98" s="7">
        <v>2</v>
      </c>
    </row>
    <row r="99" spans="1:14" ht="36" customHeight="1">
      <c r="A99" s="7">
        <v>15</v>
      </c>
      <c r="B99" s="43" t="s">
        <v>112</v>
      </c>
      <c r="C99" s="7" t="s">
        <v>62</v>
      </c>
      <c r="D99" s="28"/>
      <c r="E99" s="28"/>
      <c r="F99" s="7" t="s">
        <v>69</v>
      </c>
      <c r="G99" s="7">
        <f t="shared" si="8"/>
        <v>2</v>
      </c>
      <c r="H99" s="28"/>
      <c r="I99" s="10"/>
      <c r="J99" s="15"/>
      <c r="K99" s="10"/>
      <c r="L99" s="7">
        <v>0</v>
      </c>
      <c r="M99" s="7">
        <v>0</v>
      </c>
      <c r="N99" s="7">
        <v>2</v>
      </c>
    </row>
    <row r="100" spans="1:14" ht="29.25" customHeight="1">
      <c r="A100" s="7">
        <v>16</v>
      </c>
      <c r="B100" s="34" t="s">
        <v>113</v>
      </c>
      <c r="C100" s="7" t="s">
        <v>62</v>
      </c>
      <c r="D100" s="28"/>
      <c r="E100" s="28"/>
      <c r="F100" s="7" t="s">
        <v>69</v>
      </c>
      <c r="G100" s="7">
        <f t="shared" si="8"/>
        <v>1</v>
      </c>
      <c r="H100" s="28"/>
      <c r="I100" s="10"/>
      <c r="J100" s="15"/>
      <c r="K100" s="10"/>
      <c r="L100" s="7">
        <v>0</v>
      </c>
      <c r="M100" s="7">
        <v>0</v>
      </c>
      <c r="N100" s="7">
        <v>1</v>
      </c>
    </row>
    <row r="101" spans="1:14" ht="26.25" customHeight="1">
      <c r="A101" s="7">
        <v>17</v>
      </c>
      <c r="B101" s="34" t="s">
        <v>114</v>
      </c>
      <c r="C101" s="7" t="s">
        <v>2</v>
      </c>
      <c r="D101" s="28"/>
      <c r="E101" s="28"/>
      <c r="F101" s="7" t="s">
        <v>69</v>
      </c>
      <c r="G101" s="7">
        <f t="shared" si="8"/>
        <v>100</v>
      </c>
      <c r="H101" s="28"/>
      <c r="I101" s="10"/>
      <c r="J101" s="15"/>
      <c r="K101" s="10"/>
      <c r="L101" s="7">
        <v>0</v>
      </c>
      <c r="M101" s="7">
        <v>0</v>
      </c>
      <c r="N101" s="7">
        <v>100</v>
      </c>
    </row>
    <row r="102" spans="1:14" ht="26.25" customHeight="1">
      <c r="A102" s="7">
        <v>18</v>
      </c>
      <c r="B102" s="35" t="s">
        <v>115</v>
      </c>
      <c r="C102" s="7" t="s">
        <v>2</v>
      </c>
      <c r="D102" s="28"/>
      <c r="E102" s="28"/>
      <c r="F102" s="7" t="s">
        <v>69</v>
      </c>
      <c r="G102" s="7">
        <f t="shared" si="8"/>
        <v>3</v>
      </c>
      <c r="H102" s="28"/>
      <c r="I102" s="10"/>
      <c r="J102" s="15"/>
      <c r="K102" s="10"/>
      <c r="L102" s="7">
        <v>0</v>
      </c>
      <c r="M102" s="7">
        <v>0</v>
      </c>
      <c r="N102" s="7">
        <v>3</v>
      </c>
    </row>
    <row r="103" spans="1:14" ht="26.25" customHeight="1">
      <c r="A103" s="7">
        <v>19</v>
      </c>
      <c r="B103" s="35" t="s">
        <v>116</v>
      </c>
      <c r="C103" s="7" t="s">
        <v>2</v>
      </c>
      <c r="D103" s="28"/>
      <c r="E103" s="28"/>
      <c r="F103" s="7" t="s">
        <v>69</v>
      </c>
      <c r="G103" s="7">
        <f t="shared" si="8"/>
        <v>1</v>
      </c>
      <c r="H103" s="28"/>
      <c r="I103" s="10"/>
      <c r="J103" s="15"/>
      <c r="K103" s="10"/>
      <c r="L103" s="7">
        <v>0</v>
      </c>
      <c r="M103" s="7">
        <v>0</v>
      </c>
      <c r="N103" s="7">
        <v>1</v>
      </c>
    </row>
    <row r="104" spans="1:14" ht="26.25" customHeight="1">
      <c r="A104" s="7">
        <v>20</v>
      </c>
      <c r="B104" s="35" t="s">
        <v>117</v>
      </c>
      <c r="C104" s="7" t="s">
        <v>2</v>
      </c>
      <c r="D104" s="28"/>
      <c r="E104" s="28"/>
      <c r="F104" s="7" t="s">
        <v>69</v>
      </c>
      <c r="G104" s="7">
        <f t="shared" si="8"/>
        <v>2</v>
      </c>
      <c r="H104" s="28"/>
      <c r="I104" s="10"/>
      <c r="J104" s="15"/>
      <c r="K104" s="10"/>
      <c r="L104" s="7">
        <v>0</v>
      </c>
      <c r="M104" s="7">
        <v>0</v>
      </c>
      <c r="N104" s="7">
        <v>2</v>
      </c>
    </row>
    <row r="105" spans="1:14" ht="26.25" customHeight="1">
      <c r="A105" s="7">
        <v>21</v>
      </c>
      <c r="B105" s="35" t="s">
        <v>118</v>
      </c>
      <c r="C105" s="7" t="s">
        <v>2</v>
      </c>
      <c r="D105" s="28"/>
      <c r="E105" s="28"/>
      <c r="F105" s="7" t="s">
        <v>69</v>
      </c>
      <c r="G105" s="7">
        <f t="shared" si="8"/>
        <v>1</v>
      </c>
      <c r="H105" s="28"/>
      <c r="I105" s="10"/>
      <c r="J105" s="15"/>
      <c r="K105" s="10"/>
      <c r="L105" s="7">
        <v>0</v>
      </c>
      <c r="M105" s="7">
        <v>0</v>
      </c>
      <c r="N105" s="7">
        <v>1</v>
      </c>
    </row>
    <row r="106" spans="1:14" ht="32.25" customHeight="1">
      <c r="A106" s="7">
        <v>22</v>
      </c>
      <c r="B106" s="36" t="s">
        <v>119</v>
      </c>
      <c r="C106" s="7" t="s">
        <v>2</v>
      </c>
      <c r="D106" s="28"/>
      <c r="E106" s="28"/>
      <c r="F106" s="7" t="s">
        <v>69</v>
      </c>
      <c r="G106" s="7">
        <f t="shared" si="8"/>
        <v>5</v>
      </c>
      <c r="H106" s="28"/>
      <c r="I106" s="10"/>
      <c r="J106" s="15"/>
      <c r="K106" s="10"/>
      <c r="L106" s="7">
        <v>0</v>
      </c>
      <c r="M106" s="7">
        <v>0</v>
      </c>
      <c r="N106" s="7">
        <v>5</v>
      </c>
    </row>
    <row r="107" spans="1:14" ht="26.25" customHeight="1">
      <c r="A107" s="7">
        <v>23</v>
      </c>
      <c r="B107" s="29" t="s">
        <v>120</v>
      </c>
      <c r="C107" s="7" t="s">
        <v>15</v>
      </c>
      <c r="D107" s="28"/>
      <c r="E107" s="28"/>
      <c r="F107" s="7" t="s">
        <v>69</v>
      </c>
      <c r="G107" s="7">
        <f t="shared" si="8"/>
        <v>2</v>
      </c>
      <c r="H107" s="28"/>
      <c r="I107" s="10"/>
      <c r="J107" s="15"/>
      <c r="K107" s="10"/>
      <c r="L107" s="7">
        <v>0</v>
      </c>
      <c r="M107" s="7">
        <v>0</v>
      </c>
      <c r="N107" s="7">
        <v>2</v>
      </c>
    </row>
    <row r="108" spans="1:14" ht="32.25" customHeight="1">
      <c r="A108" s="7">
        <v>24</v>
      </c>
      <c r="B108" s="34" t="s">
        <v>121</v>
      </c>
      <c r="C108" s="7" t="s">
        <v>62</v>
      </c>
      <c r="D108" s="28"/>
      <c r="E108" s="28"/>
      <c r="F108" s="7" t="s">
        <v>69</v>
      </c>
      <c r="G108" s="7">
        <f t="shared" si="8"/>
        <v>15</v>
      </c>
      <c r="H108" s="28"/>
      <c r="I108" s="10"/>
      <c r="J108" s="15"/>
      <c r="K108" s="10"/>
      <c r="L108" s="7">
        <v>0</v>
      </c>
      <c r="M108" s="7">
        <v>0</v>
      </c>
      <c r="N108" s="7">
        <v>15</v>
      </c>
    </row>
    <row r="109" spans="1:14" ht="33" customHeight="1">
      <c r="A109" s="7">
        <v>25</v>
      </c>
      <c r="B109" s="29" t="s">
        <v>122</v>
      </c>
      <c r="C109" s="7" t="s">
        <v>2</v>
      </c>
      <c r="D109" s="28"/>
      <c r="E109" s="28"/>
      <c r="F109" s="7" t="s">
        <v>69</v>
      </c>
      <c r="G109" s="7">
        <f t="shared" si="8"/>
        <v>2</v>
      </c>
      <c r="H109" s="28"/>
      <c r="I109" s="10"/>
      <c r="J109" s="15"/>
      <c r="K109" s="10"/>
      <c r="L109" s="7">
        <v>0</v>
      </c>
      <c r="M109" s="7">
        <v>0</v>
      </c>
      <c r="N109" s="7">
        <v>2</v>
      </c>
    </row>
    <row r="110" spans="1:14" ht="26.25" customHeight="1">
      <c r="A110" s="7">
        <v>26</v>
      </c>
      <c r="B110" s="34" t="s">
        <v>123</v>
      </c>
      <c r="C110" s="7" t="s">
        <v>15</v>
      </c>
      <c r="D110" s="28"/>
      <c r="E110" s="28"/>
      <c r="F110" s="7" t="s">
        <v>69</v>
      </c>
      <c r="G110" s="7">
        <f t="shared" si="8"/>
        <v>1</v>
      </c>
      <c r="H110" s="28"/>
      <c r="I110" s="10"/>
      <c r="J110" s="15"/>
      <c r="K110" s="10"/>
      <c r="L110" s="7">
        <v>0</v>
      </c>
      <c r="M110" s="7">
        <v>0</v>
      </c>
      <c r="N110" s="7">
        <v>1</v>
      </c>
    </row>
    <row r="111" spans="1:14" ht="30.75" customHeight="1">
      <c r="A111" s="7">
        <v>27</v>
      </c>
      <c r="B111" s="34" t="s">
        <v>124</v>
      </c>
      <c r="C111" s="7" t="s">
        <v>15</v>
      </c>
      <c r="D111" s="28"/>
      <c r="E111" s="28"/>
      <c r="F111" s="7" t="s">
        <v>69</v>
      </c>
      <c r="G111" s="7">
        <f t="shared" si="8"/>
        <v>1</v>
      </c>
      <c r="H111" s="28"/>
      <c r="I111" s="10"/>
      <c r="J111" s="15"/>
      <c r="K111" s="10"/>
      <c r="L111" s="7">
        <v>0</v>
      </c>
      <c r="M111" s="7">
        <v>0</v>
      </c>
      <c r="N111" s="7">
        <v>1</v>
      </c>
    </row>
    <row r="112" spans="1:14" ht="30.75" customHeight="1">
      <c r="A112" s="7">
        <v>28</v>
      </c>
      <c r="B112" s="34" t="s">
        <v>176</v>
      </c>
      <c r="C112" s="7" t="s">
        <v>2</v>
      </c>
      <c r="D112" s="28"/>
      <c r="E112" s="28"/>
      <c r="F112" s="7" t="s">
        <v>69</v>
      </c>
      <c r="G112" s="7">
        <f t="shared" si="8"/>
        <v>1</v>
      </c>
      <c r="H112" s="28"/>
      <c r="I112" s="10"/>
      <c r="J112" s="15"/>
      <c r="K112" s="10"/>
      <c r="L112" s="7">
        <v>0</v>
      </c>
      <c r="M112" s="7">
        <v>0</v>
      </c>
      <c r="N112" s="7">
        <v>1</v>
      </c>
    </row>
    <row r="113" spans="1:16" ht="26.25" customHeight="1">
      <c r="A113" s="7">
        <v>29</v>
      </c>
      <c r="B113" s="32" t="s">
        <v>125</v>
      </c>
      <c r="C113" s="7" t="s">
        <v>62</v>
      </c>
      <c r="D113" s="28"/>
      <c r="E113" s="28"/>
      <c r="F113" s="7" t="s">
        <v>69</v>
      </c>
      <c r="G113" s="7">
        <f t="shared" si="8"/>
        <v>1</v>
      </c>
      <c r="H113" s="28"/>
      <c r="I113" s="10"/>
      <c r="J113" s="15"/>
      <c r="K113" s="10"/>
      <c r="L113" s="7">
        <v>0</v>
      </c>
      <c r="M113" s="7">
        <v>0</v>
      </c>
      <c r="N113" s="7">
        <v>1</v>
      </c>
    </row>
    <row r="114" spans="1:16" ht="26.25" customHeight="1">
      <c r="A114" s="7">
        <v>30</v>
      </c>
      <c r="B114" s="32" t="s">
        <v>126</v>
      </c>
      <c r="C114" s="7" t="s">
        <v>2</v>
      </c>
      <c r="D114" s="28"/>
      <c r="E114" s="28"/>
      <c r="F114" s="7" t="s">
        <v>69</v>
      </c>
      <c r="G114" s="7">
        <f t="shared" si="8"/>
        <v>1</v>
      </c>
      <c r="H114" s="28"/>
      <c r="I114" s="10"/>
      <c r="J114" s="15"/>
      <c r="K114" s="10"/>
      <c r="L114" s="7">
        <v>0</v>
      </c>
      <c r="M114" s="7">
        <v>0</v>
      </c>
      <c r="N114" s="7">
        <v>1</v>
      </c>
    </row>
    <row r="115" spans="1:16" ht="63.75" customHeight="1">
      <c r="A115" s="7">
        <v>31</v>
      </c>
      <c r="B115" s="42" t="s">
        <v>179</v>
      </c>
      <c r="C115" s="7" t="s">
        <v>2</v>
      </c>
      <c r="D115" s="28"/>
      <c r="E115" s="28"/>
      <c r="F115" s="7" t="s">
        <v>69</v>
      </c>
      <c r="G115" s="7">
        <f t="shared" si="8"/>
        <v>1</v>
      </c>
      <c r="H115" s="28"/>
      <c r="I115" s="10"/>
      <c r="J115" s="15"/>
      <c r="K115" s="10"/>
      <c r="L115" s="7">
        <v>0</v>
      </c>
      <c r="M115" s="7">
        <v>0</v>
      </c>
      <c r="N115" s="7">
        <v>1</v>
      </c>
    </row>
    <row r="116" spans="1:16" ht="26.25" customHeight="1">
      <c r="A116" s="7">
        <v>32</v>
      </c>
      <c r="B116" s="32" t="s">
        <v>127</v>
      </c>
      <c r="C116" s="7" t="s">
        <v>15</v>
      </c>
      <c r="D116" s="28"/>
      <c r="E116" s="28"/>
      <c r="F116" s="7" t="s">
        <v>69</v>
      </c>
      <c r="G116" s="7">
        <f t="shared" si="8"/>
        <v>2</v>
      </c>
      <c r="H116" s="28"/>
      <c r="I116" s="10"/>
      <c r="J116" s="15"/>
      <c r="K116" s="10"/>
      <c r="L116" s="7">
        <v>0</v>
      </c>
      <c r="M116" s="7">
        <v>0</v>
      </c>
      <c r="N116" s="7">
        <v>2</v>
      </c>
    </row>
    <row r="117" spans="1:16" ht="93.75" customHeight="1">
      <c r="A117" s="7">
        <v>33</v>
      </c>
      <c r="B117" s="42" t="s">
        <v>178</v>
      </c>
      <c r="C117" s="7" t="s">
        <v>2</v>
      </c>
      <c r="D117" s="28"/>
      <c r="E117" s="28"/>
      <c r="F117" s="7" t="s">
        <v>69</v>
      </c>
      <c r="G117" s="7">
        <f t="shared" si="8"/>
        <v>1</v>
      </c>
      <c r="H117" s="28"/>
      <c r="I117" s="10"/>
      <c r="J117" s="15"/>
      <c r="K117" s="10"/>
      <c r="L117" s="7">
        <v>0</v>
      </c>
      <c r="M117" s="7">
        <v>0</v>
      </c>
      <c r="N117" s="7">
        <v>1</v>
      </c>
    </row>
    <row r="118" spans="1:16" ht="26.25" customHeight="1">
      <c r="A118" s="7">
        <v>34</v>
      </c>
      <c r="B118" s="42" t="s">
        <v>128</v>
      </c>
      <c r="C118" s="7" t="s">
        <v>2</v>
      </c>
      <c r="D118" s="28"/>
      <c r="E118" s="28"/>
      <c r="F118" s="7" t="s">
        <v>69</v>
      </c>
      <c r="G118" s="7">
        <f t="shared" si="8"/>
        <v>3</v>
      </c>
      <c r="H118" s="28"/>
      <c r="I118" s="10"/>
      <c r="J118" s="15"/>
      <c r="K118" s="10"/>
      <c r="L118" s="7">
        <v>0</v>
      </c>
      <c r="M118" s="7">
        <v>1</v>
      </c>
      <c r="N118" s="7">
        <v>2</v>
      </c>
    </row>
    <row r="119" spans="1:16" ht="26.25" customHeight="1">
      <c r="A119" s="7">
        <v>35</v>
      </c>
      <c r="B119" s="37" t="s">
        <v>129</v>
      </c>
      <c r="C119" s="7" t="s">
        <v>2</v>
      </c>
      <c r="D119" s="28"/>
      <c r="E119" s="28"/>
      <c r="F119" s="7" t="s">
        <v>69</v>
      </c>
      <c r="G119" s="7">
        <f t="shared" si="8"/>
        <v>10</v>
      </c>
      <c r="H119" s="28"/>
      <c r="I119" s="10"/>
      <c r="J119" s="15"/>
      <c r="K119" s="10"/>
      <c r="L119" s="7">
        <v>0</v>
      </c>
      <c r="M119" s="7">
        <v>0</v>
      </c>
      <c r="N119" s="7">
        <v>10</v>
      </c>
    </row>
    <row r="120" spans="1:16" ht="45" customHeight="1">
      <c r="A120" s="7">
        <v>36</v>
      </c>
      <c r="B120" s="6" t="s">
        <v>180</v>
      </c>
      <c r="C120" s="7" t="s">
        <v>2</v>
      </c>
      <c r="D120" s="28"/>
      <c r="E120" s="28"/>
      <c r="F120" s="7" t="s">
        <v>69</v>
      </c>
      <c r="G120" s="7">
        <f t="shared" si="8"/>
        <v>1</v>
      </c>
      <c r="H120" s="28"/>
      <c r="I120" s="10"/>
      <c r="J120" s="15"/>
      <c r="K120" s="10"/>
      <c r="L120" s="7">
        <v>0</v>
      </c>
      <c r="M120" s="7">
        <v>0</v>
      </c>
      <c r="N120" s="7">
        <v>1</v>
      </c>
    </row>
    <row r="121" spans="1:16" ht="26.25" customHeight="1">
      <c r="A121" s="70" t="s">
        <v>70</v>
      </c>
      <c r="B121" s="71"/>
      <c r="C121" s="71"/>
      <c r="D121" s="71"/>
      <c r="E121" s="71"/>
      <c r="F121" s="71"/>
      <c r="G121" s="71"/>
      <c r="H121" s="72"/>
      <c r="I121" s="65">
        <f>SUM(I85:I120)</f>
        <v>0</v>
      </c>
      <c r="J121" s="66" t="s">
        <v>69</v>
      </c>
      <c r="K121" s="65">
        <f>SUM(K85:K120)</f>
        <v>0</v>
      </c>
      <c r="L121" s="73" t="s">
        <v>69</v>
      </c>
      <c r="M121" s="74"/>
      <c r="N121" s="75"/>
      <c r="P121" s="1" t="e">
        <f>VLOOKUP(B121,#REF!,5,FALSE)</f>
        <v>#REF!</v>
      </c>
    </row>
    <row r="122" spans="1:16" ht="29.25" customHeight="1">
      <c r="A122" s="67" t="s">
        <v>146</v>
      </c>
      <c r="B122" s="68"/>
      <c r="C122" s="68"/>
      <c r="D122" s="68"/>
      <c r="E122" s="68"/>
      <c r="F122" s="68"/>
      <c r="G122" s="68"/>
      <c r="H122" s="68"/>
      <c r="I122" s="68"/>
      <c r="J122" s="68"/>
      <c r="K122" s="68"/>
      <c r="L122" s="68"/>
      <c r="M122" s="68"/>
      <c r="N122" s="69"/>
      <c r="P122" s="1" t="e">
        <f>VLOOKUP(B122,#REF!,5,FALSE)</f>
        <v>#REF!</v>
      </c>
    </row>
    <row r="123" spans="1:16" ht="74.25" customHeight="1">
      <c r="A123" s="7">
        <v>1</v>
      </c>
      <c r="B123" s="38" t="s">
        <v>130</v>
      </c>
      <c r="C123" s="7" t="s">
        <v>1</v>
      </c>
      <c r="D123" s="28"/>
      <c r="E123" s="28"/>
      <c r="F123" s="7" t="s">
        <v>69</v>
      </c>
      <c r="G123" s="7">
        <f>L123+M123+N123</f>
        <v>50</v>
      </c>
      <c r="H123" s="28"/>
      <c r="I123" s="10"/>
      <c r="J123" s="15"/>
      <c r="K123" s="10"/>
      <c r="L123" s="7">
        <v>0</v>
      </c>
      <c r="M123" s="7">
        <v>50</v>
      </c>
      <c r="N123" s="7">
        <v>0</v>
      </c>
    </row>
    <row r="124" spans="1:16" ht="90" customHeight="1">
      <c r="A124" s="7">
        <v>2</v>
      </c>
      <c r="B124" s="6" t="s">
        <v>131</v>
      </c>
      <c r="C124" s="7" t="s">
        <v>15</v>
      </c>
      <c r="D124" s="28"/>
      <c r="E124" s="28"/>
      <c r="F124" s="7" t="s">
        <v>69</v>
      </c>
      <c r="G124" s="7">
        <f>L124+M124+N124</f>
        <v>2</v>
      </c>
      <c r="H124" s="28"/>
      <c r="I124" s="10"/>
      <c r="J124" s="15"/>
      <c r="K124" s="10"/>
      <c r="L124" s="7">
        <v>0</v>
      </c>
      <c r="M124" s="7">
        <v>2</v>
      </c>
      <c r="N124" s="7">
        <v>0</v>
      </c>
    </row>
    <row r="125" spans="1:16" ht="27.75" customHeight="1">
      <c r="A125" s="70" t="s">
        <v>70</v>
      </c>
      <c r="B125" s="71"/>
      <c r="C125" s="71"/>
      <c r="D125" s="71"/>
      <c r="E125" s="71"/>
      <c r="F125" s="71"/>
      <c r="G125" s="71"/>
      <c r="H125" s="72"/>
      <c r="I125" s="65">
        <f>SUM(I123:I124)</f>
        <v>0</v>
      </c>
      <c r="J125" s="66" t="s">
        <v>69</v>
      </c>
      <c r="K125" s="65">
        <f>SUM(K123:K124)</f>
        <v>0</v>
      </c>
      <c r="L125" s="73" t="s">
        <v>69</v>
      </c>
      <c r="M125" s="74"/>
      <c r="N125" s="75"/>
    </row>
    <row r="126" spans="1:16" ht="31.5" customHeight="1">
      <c r="A126" s="67" t="s">
        <v>132</v>
      </c>
      <c r="B126" s="68"/>
      <c r="C126" s="68"/>
      <c r="D126" s="68"/>
      <c r="E126" s="68"/>
      <c r="F126" s="68"/>
      <c r="G126" s="68"/>
      <c r="H126" s="68"/>
      <c r="I126" s="68"/>
      <c r="J126" s="68"/>
      <c r="K126" s="68"/>
      <c r="L126" s="68"/>
      <c r="M126" s="68"/>
      <c r="N126" s="69"/>
    </row>
    <row r="127" spans="1:16" ht="123" customHeight="1">
      <c r="A127" s="8">
        <v>1</v>
      </c>
      <c r="B127" s="14" t="s">
        <v>170</v>
      </c>
      <c r="C127" s="8" t="s">
        <v>2</v>
      </c>
      <c r="D127" s="8"/>
      <c r="E127" s="8"/>
      <c r="F127" s="8" t="s">
        <v>69</v>
      </c>
      <c r="G127" s="8">
        <f t="shared" ref="G127:G133" si="9">L127+M127+N127</f>
        <v>90</v>
      </c>
      <c r="H127" s="27"/>
      <c r="I127" s="8"/>
      <c r="J127" s="12"/>
      <c r="K127" s="8"/>
      <c r="L127" s="8">
        <v>70</v>
      </c>
      <c r="M127" s="8">
        <v>20</v>
      </c>
      <c r="N127" s="8">
        <v>0</v>
      </c>
    </row>
    <row r="128" spans="1:16" ht="114.75" customHeight="1">
      <c r="A128" s="8">
        <v>2</v>
      </c>
      <c r="B128" s="14" t="s">
        <v>171</v>
      </c>
      <c r="C128" s="8" t="s">
        <v>2</v>
      </c>
      <c r="D128" s="8"/>
      <c r="E128" s="8"/>
      <c r="F128" s="8" t="s">
        <v>69</v>
      </c>
      <c r="G128" s="8">
        <f t="shared" si="9"/>
        <v>20</v>
      </c>
      <c r="H128" s="27"/>
      <c r="I128" s="8"/>
      <c r="J128" s="12"/>
      <c r="K128" s="8"/>
      <c r="L128" s="8">
        <v>20</v>
      </c>
      <c r="M128" s="8">
        <v>0</v>
      </c>
      <c r="N128" s="8">
        <v>0</v>
      </c>
    </row>
    <row r="129" spans="1:16" ht="95.25" customHeight="1">
      <c r="A129" s="8">
        <v>3</v>
      </c>
      <c r="B129" s="14" t="s">
        <v>172</v>
      </c>
      <c r="C129" s="8" t="s">
        <v>2</v>
      </c>
      <c r="D129" s="8"/>
      <c r="E129" s="8"/>
      <c r="F129" s="8" t="s">
        <v>69</v>
      </c>
      <c r="G129" s="8">
        <f t="shared" si="9"/>
        <v>230</v>
      </c>
      <c r="H129" s="27"/>
      <c r="I129" s="8"/>
      <c r="J129" s="12"/>
      <c r="K129" s="8"/>
      <c r="L129" s="8">
        <v>130</v>
      </c>
      <c r="M129" s="8">
        <v>100</v>
      </c>
      <c r="N129" s="8">
        <v>0</v>
      </c>
    </row>
    <row r="130" spans="1:16" ht="81" customHeight="1">
      <c r="A130" s="8">
        <v>4</v>
      </c>
      <c r="B130" s="14" t="s">
        <v>63</v>
      </c>
      <c r="C130" s="8" t="s">
        <v>1</v>
      </c>
      <c r="D130" s="8"/>
      <c r="E130" s="8"/>
      <c r="F130" s="8" t="s">
        <v>69</v>
      </c>
      <c r="G130" s="8">
        <f t="shared" si="9"/>
        <v>140</v>
      </c>
      <c r="H130" s="27"/>
      <c r="I130" s="8"/>
      <c r="J130" s="12"/>
      <c r="K130" s="8"/>
      <c r="L130" s="8">
        <v>0</v>
      </c>
      <c r="M130" s="8">
        <v>140</v>
      </c>
      <c r="N130" s="8">
        <v>0</v>
      </c>
    </row>
    <row r="131" spans="1:16" ht="116.25" customHeight="1">
      <c r="A131" s="8">
        <v>5</v>
      </c>
      <c r="B131" s="14" t="s">
        <v>64</v>
      </c>
      <c r="C131" s="8" t="s">
        <v>1</v>
      </c>
      <c r="D131" s="8"/>
      <c r="E131" s="8"/>
      <c r="F131" s="8" t="s">
        <v>69</v>
      </c>
      <c r="G131" s="8">
        <f t="shared" si="9"/>
        <v>36</v>
      </c>
      <c r="H131" s="27"/>
      <c r="I131" s="8"/>
      <c r="J131" s="12"/>
      <c r="K131" s="8"/>
      <c r="L131" s="8">
        <v>0</v>
      </c>
      <c r="M131" s="8">
        <v>36</v>
      </c>
      <c r="N131" s="8">
        <v>0</v>
      </c>
      <c r="O131" s="1" t="e">
        <f>VLOOKUP(B131,#REF!,5,FALSE)</f>
        <v>#VALUE!</v>
      </c>
      <c r="P131" s="1" t="e">
        <f>VLOOKUP(B131,#REF!,5,FALSE)</f>
        <v>#VALUE!</v>
      </c>
    </row>
    <row r="132" spans="1:16" ht="111.75" customHeight="1">
      <c r="A132" s="8">
        <v>6</v>
      </c>
      <c r="B132" s="14" t="s">
        <v>65</v>
      </c>
      <c r="C132" s="8" t="s">
        <v>2</v>
      </c>
      <c r="D132" s="8"/>
      <c r="E132" s="8"/>
      <c r="F132" s="8" t="s">
        <v>69</v>
      </c>
      <c r="G132" s="8">
        <f t="shared" si="9"/>
        <v>15</v>
      </c>
      <c r="H132" s="27"/>
      <c r="I132" s="8"/>
      <c r="J132" s="12"/>
      <c r="K132" s="8"/>
      <c r="L132" s="8">
        <v>0</v>
      </c>
      <c r="M132" s="8">
        <v>15</v>
      </c>
      <c r="N132" s="8">
        <v>0</v>
      </c>
    </row>
    <row r="133" spans="1:16" ht="60" customHeight="1">
      <c r="A133" s="8">
        <v>7</v>
      </c>
      <c r="B133" s="14" t="s">
        <v>66</v>
      </c>
      <c r="C133" s="8" t="s">
        <v>1</v>
      </c>
      <c r="D133" s="8"/>
      <c r="E133" s="8"/>
      <c r="F133" s="8" t="s">
        <v>69</v>
      </c>
      <c r="G133" s="8">
        <f t="shared" ca="1" si="9"/>
        <v>0</v>
      </c>
      <c r="H133" s="27"/>
      <c r="I133" s="8"/>
      <c r="J133" s="12"/>
      <c r="K133" s="8"/>
      <c r="L133" s="8">
        <f ca="1">L133</f>
        <v>0</v>
      </c>
      <c r="M133" s="8">
        <v>12</v>
      </c>
      <c r="N133" s="8">
        <v>0</v>
      </c>
    </row>
    <row r="134" spans="1:16" ht="27" customHeight="1">
      <c r="A134" s="70" t="s">
        <v>70</v>
      </c>
      <c r="B134" s="71"/>
      <c r="C134" s="71"/>
      <c r="D134" s="71"/>
      <c r="E134" s="71"/>
      <c r="F134" s="71"/>
      <c r="G134" s="71"/>
      <c r="H134" s="72"/>
      <c r="I134" s="65">
        <f>SUM(I127:I133)</f>
        <v>0</v>
      </c>
      <c r="J134" s="66" t="s">
        <v>69</v>
      </c>
      <c r="K134" s="65">
        <f>SUM(K127:K133)</f>
        <v>0</v>
      </c>
      <c r="L134" s="73" t="s">
        <v>69</v>
      </c>
      <c r="M134" s="74"/>
      <c r="N134" s="75"/>
    </row>
    <row r="135" spans="1:16" ht="30.75" customHeight="1">
      <c r="A135" s="67" t="s">
        <v>133</v>
      </c>
      <c r="B135" s="68"/>
      <c r="C135" s="68"/>
      <c r="D135" s="68"/>
      <c r="E135" s="68"/>
      <c r="F135" s="68"/>
      <c r="G135" s="68"/>
      <c r="H135" s="68"/>
      <c r="I135" s="68"/>
      <c r="J135" s="68"/>
      <c r="K135" s="68"/>
      <c r="L135" s="68"/>
      <c r="M135" s="68"/>
      <c r="N135" s="69"/>
    </row>
    <row r="136" spans="1:16" ht="212.25" customHeight="1">
      <c r="A136" s="44">
        <v>1</v>
      </c>
      <c r="B136" s="92" t="s">
        <v>194</v>
      </c>
      <c r="C136" s="13" t="s">
        <v>2</v>
      </c>
      <c r="D136" s="44"/>
      <c r="E136" s="44"/>
      <c r="F136" s="44" t="s">
        <v>69</v>
      </c>
      <c r="G136" s="44">
        <f>SUM(L136:N136)</f>
        <v>250</v>
      </c>
      <c r="H136" s="44"/>
      <c r="I136" s="44"/>
      <c r="J136" s="44"/>
      <c r="K136" s="44"/>
      <c r="L136" s="23">
        <v>100</v>
      </c>
      <c r="M136" s="23">
        <v>100</v>
      </c>
      <c r="N136" s="13">
        <v>50</v>
      </c>
    </row>
    <row r="137" spans="1:16" ht="195.75" customHeight="1">
      <c r="A137" s="44">
        <v>2</v>
      </c>
      <c r="B137" s="6" t="s">
        <v>153</v>
      </c>
      <c r="C137" s="13" t="s">
        <v>2</v>
      </c>
      <c r="D137" s="44"/>
      <c r="E137" s="44"/>
      <c r="F137" s="44" t="s">
        <v>69</v>
      </c>
      <c r="G137" s="44">
        <f t="shared" ref="G137:G146" si="10">SUM(L137:N137)</f>
        <v>70</v>
      </c>
      <c r="H137" s="44"/>
      <c r="I137" s="44"/>
      <c r="J137" s="44"/>
      <c r="K137" s="44"/>
      <c r="L137" s="23">
        <v>0</v>
      </c>
      <c r="M137" s="23">
        <v>50</v>
      </c>
      <c r="N137" s="13">
        <v>20</v>
      </c>
      <c r="P137" s="1" t="e">
        <f>VLOOKUP(B137,#REF!,5,FALSE)</f>
        <v>#VALUE!</v>
      </c>
    </row>
    <row r="138" spans="1:16" ht="177.75" customHeight="1">
      <c r="A138" s="44">
        <v>3</v>
      </c>
      <c r="B138" s="6" t="s">
        <v>154</v>
      </c>
      <c r="C138" s="13" t="s">
        <v>2</v>
      </c>
      <c r="D138" s="44"/>
      <c r="E138" s="44"/>
      <c r="F138" s="44" t="s">
        <v>69</v>
      </c>
      <c r="G138" s="44">
        <f t="shared" si="10"/>
        <v>20</v>
      </c>
      <c r="H138" s="44"/>
      <c r="I138" s="44"/>
      <c r="J138" s="44"/>
      <c r="K138" s="44"/>
      <c r="L138" s="23">
        <v>0</v>
      </c>
      <c r="M138" s="23">
        <v>20</v>
      </c>
      <c r="N138" s="13">
        <v>0</v>
      </c>
      <c r="O138" s="1" t="e">
        <f>VLOOKUP(B138,#REF!,5,FALSE)</f>
        <v>#VALUE!</v>
      </c>
      <c r="P138" s="1" t="e">
        <f>VLOOKUP(B138,#REF!,5,FALSE)</f>
        <v>#VALUE!</v>
      </c>
    </row>
    <row r="139" spans="1:16" ht="201.75" customHeight="1">
      <c r="A139" s="44">
        <v>4</v>
      </c>
      <c r="B139" s="6" t="s">
        <v>155</v>
      </c>
      <c r="C139" s="13" t="s">
        <v>1</v>
      </c>
      <c r="D139" s="44"/>
      <c r="E139" s="44"/>
      <c r="F139" s="44" t="s">
        <v>69</v>
      </c>
      <c r="G139" s="44">
        <f t="shared" si="10"/>
        <v>150</v>
      </c>
      <c r="H139" s="44"/>
      <c r="I139" s="44"/>
      <c r="J139" s="44"/>
      <c r="K139" s="44"/>
      <c r="L139" s="23">
        <v>0</v>
      </c>
      <c r="M139" s="23">
        <v>0</v>
      </c>
      <c r="N139" s="13">
        <v>150</v>
      </c>
      <c r="O139" s="1" t="e">
        <f>VLOOKUP(B139,#REF!,5,FALSE)</f>
        <v>#VALUE!</v>
      </c>
      <c r="P139" s="1" t="e">
        <f>VLOOKUP(B139,#REF!,5,FALSE)</f>
        <v>#VALUE!</v>
      </c>
    </row>
    <row r="140" spans="1:16" ht="71.25">
      <c r="A140" s="44">
        <v>5</v>
      </c>
      <c r="B140" s="6" t="s">
        <v>71</v>
      </c>
      <c r="C140" s="45" t="s">
        <v>2</v>
      </c>
      <c r="D140" s="44"/>
      <c r="E140" s="44"/>
      <c r="F140" s="44"/>
      <c r="G140" s="44">
        <f t="shared" si="10"/>
        <v>20</v>
      </c>
      <c r="H140" s="44"/>
      <c r="I140" s="44"/>
      <c r="J140" s="44"/>
      <c r="K140" s="44"/>
      <c r="L140" s="7">
        <v>0</v>
      </c>
      <c r="M140" s="23">
        <v>0</v>
      </c>
      <c r="N140" s="13">
        <v>20</v>
      </c>
      <c r="O140" s="1" t="e">
        <f>VLOOKUP(B140,#REF!,5,FALSE)</f>
        <v>#REF!</v>
      </c>
      <c r="P140" s="1" t="e">
        <f>VLOOKUP(B140,#REF!,5,FALSE)</f>
        <v>#REF!</v>
      </c>
    </row>
    <row r="141" spans="1:16" ht="128.25">
      <c r="A141" s="44">
        <v>6</v>
      </c>
      <c r="B141" s="6" t="s">
        <v>23</v>
      </c>
      <c r="C141" s="45" t="s">
        <v>2</v>
      </c>
      <c r="D141" s="44"/>
      <c r="E141" s="44"/>
      <c r="F141" s="44"/>
      <c r="G141" s="44">
        <f t="shared" si="10"/>
        <v>20</v>
      </c>
      <c r="H141" s="44"/>
      <c r="I141" s="44"/>
      <c r="J141" s="44"/>
      <c r="K141" s="44"/>
      <c r="L141" s="7">
        <v>0</v>
      </c>
      <c r="M141" s="23">
        <v>0</v>
      </c>
      <c r="N141" s="13">
        <v>20</v>
      </c>
    </row>
    <row r="142" spans="1:16" ht="114">
      <c r="A142" s="44">
        <v>7</v>
      </c>
      <c r="B142" s="6" t="s">
        <v>25</v>
      </c>
      <c r="C142" s="46" t="s">
        <v>2</v>
      </c>
      <c r="D142" s="44"/>
      <c r="E142" s="44"/>
      <c r="F142" s="44"/>
      <c r="G142" s="44">
        <f t="shared" si="10"/>
        <v>20</v>
      </c>
      <c r="H142" s="44"/>
      <c r="I142" s="44"/>
      <c r="J142" s="44"/>
      <c r="K142" s="44"/>
      <c r="L142" s="7">
        <v>0</v>
      </c>
      <c r="M142" s="23">
        <v>0</v>
      </c>
      <c r="N142" s="13">
        <v>20</v>
      </c>
    </row>
    <row r="143" spans="1:16" ht="57">
      <c r="A143" s="44">
        <v>8</v>
      </c>
      <c r="B143" s="6" t="s">
        <v>41</v>
      </c>
      <c r="C143" s="46" t="s">
        <v>2</v>
      </c>
      <c r="D143" s="44"/>
      <c r="E143" s="44"/>
      <c r="F143" s="44"/>
      <c r="G143" s="44">
        <f t="shared" si="10"/>
        <v>15</v>
      </c>
      <c r="H143" s="44"/>
      <c r="I143" s="44"/>
      <c r="J143" s="44"/>
      <c r="K143" s="44"/>
      <c r="L143" s="7">
        <v>0</v>
      </c>
      <c r="M143" s="23">
        <v>0</v>
      </c>
      <c r="N143" s="13">
        <v>15</v>
      </c>
    </row>
    <row r="144" spans="1:16" s="2" customFormat="1" ht="114">
      <c r="A144" s="44">
        <v>9</v>
      </c>
      <c r="B144" s="3" t="s">
        <v>72</v>
      </c>
      <c r="C144" s="46" t="s">
        <v>2</v>
      </c>
      <c r="D144" s="44"/>
      <c r="E144" s="44"/>
      <c r="F144" s="44" t="s">
        <v>69</v>
      </c>
      <c r="G144" s="44">
        <f t="shared" si="10"/>
        <v>15</v>
      </c>
      <c r="H144" s="44"/>
      <c r="I144" s="44"/>
      <c r="J144" s="44"/>
      <c r="K144" s="44"/>
      <c r="L144" s="7">
        <v>0</v>
      </c>
      <c r="M144" s="23">
        <v>0</v>
      </c>
      <c r="N144" s="13">
        <v>15</v>
      </c>
      <c r="O144" s="1"/>
      <c r="P144" s="1"/>
    </row>
    <row r="145" spans="1:16" ht="256.5">
      <c r="A145" s="44">
        <v>10</v>
      </c>
      <c r="B145" s="3" t="s">
        <v>173</v>
      </c>
      <c r="C145" s="47" t="s">
        <v>1</v>
      </c>
      <c r="D145" s="44"/>
      <c r="E145" s="44"/>
      <c r="F145" s="44" t="s">
        <v>69</v>
      </c>
      <c r="G145" s="44">
        <f t="shared" si="10"/>
        <v>200</v>
      </c>
      <c r="H145" s="44"/>
      <c r="I145" s="44"/>
      <c r="J145" s="44"/>
      <c r="K145" s="44"/>
      <c r="L145" s="4">
        <v>0</v>
      </c>
      <c r="M145" s="13">
        <v>0</v>
      </c>
      <c r="N145" s="13">
        <v>200</v>
      </c>
    </row>
    <row r="146" spans="1:16" ht="114">
      <c r="A146" s="44">
        <v>11</v>
      </c>
      <c r="B146" s="6" t="s">
        <v>73</v>
      </c>
      <c r="C146" s="13" t="s">
        <v>1</v>
      </c>
      <c r="D146" s="44"/>
      <c r="E146" s="44"/>
      <c r="F146" s="44" t="s">
        <v>69</v>
      </c>
      <c r="G146" s="44">
        <f t="shared" si="10"/>
        <v>60</v>
      </c>
      <c r="H146" s="44"/>
      <c r="I146" s="44"/>
      <c r="J146" s="44"/>
      <c r="K146" s="44"/>
      <c r="L146" s="4">
        <v>0</v>
      </c>
      <c r="M146" s="13">
        <v>0</v>
      </c>
      <c r="N146" s="13">
        <v>60</v>
      </c>
      <c r="O146" s="1" t="e">
        <f>VLOOKUP(B146,#REF!,5,FALSE)</f>
        <v>#VALUE!</v>
      </c>
      <c r="P146" s="1" t="e">
        <f>VLOOKUP(B146,#REF!,5,FALSE)</f>
        <v>#VALUE!</v>
      </c>
    </row>
    <row r="147" spans="1:16" ht="71.25">
      <c r="A147" s="44">
        <v>12</v>
      </c>
      <c r="B147" s="6" t="s">
        <v>74</v>
      </c>
      <c r="C147" s="7" t="s">
        <v>1</v>
      </c>
      <c r="D147" s="44"/>
      <c r="E147" s="44"/>
      <c r="F147" s="44" t="s">
        <v>69</v>
      </c>
      <c r="G147" s="44">
        <v>198</v>
      </c>
      <c r="H147" s="44"/>
      <c r="I147" s="44"/>
      <c r="J147" s="44"/>
      <c r="K147" s="44"/>
      <c r="L147" s="4">
        <v>0</v>
      </c>
      <c r="M147" s="4">
        <v>198</v>
      </c>
      <c r="N147" s="13">
        <v>0</v>
      </c>
      <c r="O147" s="1" t="e">
        <f>VLOOKUP(B147,#REF!,5,FALSE)</f>
        <v>#REF!</v>
      </c>
      <c r="P147" s="1" t="e">
        <f>VLOOKUP(B147,#REF!,5,FALSE)</f>
        <v>#REF!</v>
      </c>
    </row>
    <row r="148" spans="1:16" ht="114">
      <c r="A148" s="44">
        <v>13</v>
      </c>
      <c r="B148" s="6" t="s">
        <v>82</v>
      </c>
      <c r="C148" s="45" t="s">
        <v>1</v>
      </c>
      <c r="D148" s="8"/>
      <c r="E148" s="8"/>
      <c r="F148" s="8"/>
      <c r="G148" s="8">
        <v>10</v>
      </c>
      <c r="H148" s="27"/>
      <c r="I148" s="8"/>
      <c r="J148" s="8"/>
      <c r="K148" s="8"/>
      <c r="L148" s="7">
        <v>0</v>
      </c>
      <c r="M148" s="23">
        <v>0</v>
      </c>
      <c r="N148" s="13">
        <v>10</v>
      </c>
      <c r="O148" s="1" t="e">
        <f>VLOOKUP(B148,#REF!,5,FALSE)</f>
        <v>#VALUE!</v>
      </c>
      <c r="P148" s="1" t="e">
        <f>VLOOKUP(B148,#REF!,5,FALSE)</f>
        <v>#VALUE!</v>
      </c>
    </row>
    <row r="149" spans="1:16" ht="213.75">
      <c r="A149" s="44">
        <v>14</v>
      </c>
      <c r="B149" s="6" t="s">
        <v>156</v>
      </c>
      <c r="C149" s="46" t="s">
        <v>2</v>
      </c>
      <c r="D149" s="8"/>
      <c r="E149" s="8"/>
      <c r="F149" s="8" t="s">
        <v>69</v>
      </c>
      <c r="G149" s="8">
        <v>20</v>
      </c>
      <c r="H149" s="27"/>
      <c r="I149" s="8"/>
      <c r="J149" s="8"/>
      <c r="K149" s="8"/>
      <c r="L149" s="4">
        <v>0</v>
      </c>
      <c r="M149" s="13">
        <v>0</v>
      </c>
      <c r="N149" s="13">
        <v>20</v>
      </c>
      <c r="O149" s="1" t="e">
        <f>VLOOKUP(B149,#REF!,5,FALSE)</f>
        <v>#VALUE!</v>
      </c>
      <c r="P149" s="1" t="e">
        <f>VLOOKUP(B149,#REF!,5,FALSE)</f>
        <v>#VALUE!</v>
      </c>
    </row>
    <row r="150" spans="1:16" ht="185.25">
      <c r="A150" s="44">
        <v>15</v>
      </c>
      <c r="B150" s="6" t="s">
        <v>157</v>
      </c>
      <c r="C150" s="46" t="s">
        <v>15</v>
      </c>
      <c r="D150" s="8"/>
      <c r="E150" s="8"/>
      <c r="F150" s="8" t="s">
        <v>69</v>
      </c>
      <c r="G150" s="8">
        <v>50</v>
      </c>
      <c r="H150" s="27"/>
      <c r="I150" s="8"/>
      <c r="J150" s="8"/>
      <c r="K150" s="8"/>
      <c r="L150" s="4">
        <v>0</v>
      </c>
      <c r="M150" s="13">
        <v>0</v>
      </c>
      <c r="N150" s="13">
        <v>50</v>
      </c>
    </row>
    <row r="151" spans="1:16" ht="142.5">
      <c r="A151" s="44">
        <v>16</v>
      </c>
      <c r="B151" s="6" t="s">
        <v>158</v>
      </c>
      <c r="C151" s="13" t="s">
        <v>2</v>
      </c>
      <c r="D151" s="8"/>
      <c r="E151" s="8"/>
      <c r="F151" s="8" t="s">
        <v>69</v>
      </c>
      <c r="G151" s="8">
        <v>10</v>
      </c>
      <c r="H151" s="27"/>
      <c r="I151" s="8"/>
      <c r="J151" s="8"/>
      <c r="K151" s="8"/>
      <c r="L151" s="4">
        <v>0</v>
      </c>
      <c r="M151" s="13">
        <v>0</v>
      </c>
      <c r="N151" s="13">
        <v>10</v>
      </c>
    </row>
    <row r="152" spans="1:16" ht="27.75" customHeight="1">
      <c r="A152" s="70" t="s">
        <v>70</v>
      </c>
      <c r="B152" s="71"/>
      <c r="C152" s="71"/>
      <c r="D152" s="71"/>
      <c r="E152" s="71"/>
      <c r="F152" s="71"/>
      <c r="G152" s="71"/>
      <c r="H152" s="72"/>
      <c r="I152" s="65">
        <f>SUM(I136:I151)</f>
        <v>0</v>
      </c>
      <c r="J152" s="66" t="s">
        <v>69</v>
      </c>
      <c r="K152" s="65">
        <f>SUM(K136:K151)</f>
        <v>0</v>
      </c>
      <c r="L152" s="73" t="s">
        <v>69</v>
      </c>
      <c r="M152" s="74"/>
      <c r="N152" s="75"/>
    </row>
    <row r="153" spans="1:16" ht="32.25" customHeight="1">
      <c r="A153" s="76" t="s">
        <v>134</v>
      </c>
      <c r="B153" s="77"/>
      <c r="C153" s="77"/>
      <c r="D153" s="77"/>
      <c r="E153" s="77"/>
      <c r="F153" s="77"/>
      <c r="G153" s="77"/>
      <c r="H153" s="77"/>
      <c r="I153" s="77"/>
      <c r="J153" s="77"/>
      <c r="K153" s="77"/>
      <c r="L153" s="77"/>
      <c r="M153" s="77"/>
      <c r="N153" s="78"/>
    </row>
    <row r="154" spans="1:16" ht="77.25" customHeight="1">
      <c r="A154" s="44">
        <v>1</v>
      </c>
      <c r="B154" s="6" t="s">
        <v>188</v>
      </c>
      <c r="C154" s="46" t="s">
        <v>2</v>
      </c>
      <c r="D154" s="44"/>
      <c r="E154" s="44"/>
      <c r="F154" s="44"/>
      <c r="G154" s="44">
        <f t="shared" ref="G154:G165" si="11">SUM(L154:N154)</f>
        <v>102</v>
      </c>
      <c r="H154" s="44"/>
      <c r="I154" s="44"/>
      <c r="J154" s="44"/>
      <c r="K154" s="44"/>
      <c r="L154" s="13">
        <v>20</v>
      </c>
      <c r="M154" s="13">
        <v>2</v>
      </c>
      <c r="N154" s="13">
        <v>80</v>
      </c>
    </row>
    <row r="155" spans="1:16" ht="133.5" customHeight="1">
      <c r="A155" s="44">
        <v>2</v>
      </c>
      <c r="B155" s="6" t="s">
        <v>42</v>
      </c>
      <c r="C155" s="46" t="s">
        <v>2</v>
      </c>
      <c r="D155" s="44"/>
      <c r="E155" s="44"/>
      <c r="F155" s="44"/>
      <c r="G155" s="44">
        <f t="shared" si="11"/>
        <v>20</v>
      </c>
      <c r="H155" s="44"/>
      <c r="I155" s="44"/>
      <c r="J155" s="44"/>
      <c r="K155" s="44"/>
      <c r="L155" s="7">
        <v>0</v>
      </c>
      <c r="M155" s="23">
        <v>0</v>
      </c>
      <c r="N155" s="13">
        <v>20</v>
      </c>
    </row>
    <row r="156" spans="1:16" ht="53.25" customHeight="1">
      <c r="A156" s="44">
        <v>3</v>
      </c>
      <c r="B156" s="6" t="s">
        <v>43</v>
      </c>
      <c r="C156" s="46" t="s">
        <v>2</v>
      </c>
      <c r="D156" s="44"/>
      <c r="E156" s="44"/>
      <c r="F156" s="44"/>
      <c r="G156" s="44">
        <f t="shared" si="11"/>
        <v>10</v>
      </c>
      <c r="H156" s="44"/>
      <c r="I156" s="44"/>
      <c r="J156" s="44"/>
      <c r="K156" s="44"/>
      <c r="L156" s="7">
        <v>0</v>
      </c>
      <c r="M156" s="23">
        <v>0</v>
      </c>
      <c r="N156" s="13">
        <v>10</v>
      </c>
    </row>
    <row r="157" spans="1:16" ht="71.25">
      <c r="A157" s="44">
        <v>4</v>
      </c>
      <c r="B157" s="6" t="s">
        <v>160</v>
      </c>
      <c r="C157" s="46" t="s">
        <v>2</v>
      </c>
      <c r="D157" s="44"/>
      <c r="E157" s="44"/>
      <c r="F157" s="44" t="s">
        <v>69</v>
      </c>
      <c r="G157" s="44">
        <f t="shared" si="11"/>
        <v>30</v>
      </c>
      <c r="H157" s="44"/>
      <c r="I157" s="44"/>
      <c r="J157" s="44"/>
      <c r="K157" s="44"/>
      <c r="L157" s="7">
        <v>0</v>
      </c>
      <c r="M157" s="23">
        <v>0</v>
      </c>
      <c r="N157" s="13">
        <v>30</v>
      </c>
    </row>
    <row r="158" spans="1:16" ht="199.5">
      <c r="A158" s="44">
        <v>5</v>
      </c>
      <c r="B158" s="3" t="s">
        <v>159</v>
      </c>
      <c r="C158" s="7" t="s">
        <v>1</v>
      </c>
      <c r="D158" s="44"/>
      <c r="E158" s="44"/>
      <c r="F158" s="44" t="s">
        <v>69</v>
      </c>
      <c r="G158" s="44">
        <f t="shared" si="11"/>
        <v>100</v>
      </c>
      <c r="H158" s="44"/>
      <c r="I158" s="44"/>
      <c r="J158" s="44"/>
      <c r="K158" s="44"/>
      <c r="L158" s="4">
        <v>0</v>
      </c>
      <c r="M158" s="7">
        <v>100</v>
      </c>
      <c r="N158" s="13">
        <v>0</v>
      </c>
    </row>
    <row r="159" spans="1:16" ht="213.75">
      <c r="A159" s="44">
        <v>6</v>
      </c>
      <c r="B159" s="29" t="s">
        <v>161</v>
      </c>
      <c r="C159" s="23" t="s">
        <v>2</v>
      </c>
      <c r="D159" s="44"/>
      <c r="E159" s="44"/>
      <c r="F159" s="44" t="s">
        <v>69</v>
      </c>
      <c r="G159" s="44">
        <f t="shared" si="11"/>
        <v>10</v>
      </c>
      <c r="H159" s="44"/>
      <c r="I159" s="44"/>
      <c r="J159" s="44"/>
      <c r="K159" s="44"/>
      <c r="L159" s="4">
        <v>0</v>
      </c>
      <c r="M159" s="23">
        <v>10</v>
      </c>
      <c r="N159" s="13">
        <v>0</v>
      </c>
      <c r="P159" s="1" t="e">
        <f>VLOOKUP(B159,#REF!,5,FALSE)</f>
        <v>#VALUE!</v>
      </c>
    </row>
    <row r="160" spans="1:16" ht="185.25">
      <c r="A160" s="44">
        <v>7</v>
      </c>
      <c r="B160" s="6" t="s">
        <v>162</v>
      </c>
      <c r="C160" s="45" t="s">
        <v>15</v>
      </c>
      <c r="D160" s="44"/>
      <c r="E160" s="44"/>
      <c r="F160" s="44" t="s">
        <v>69</v>
      </c>
      <c r="G160" s="44">
        <f t="shared" si="11"/>
        <v>1000</v>
      </c>
      <c r="H160" s="44"/>
      <c r="I160" s="44"/>
      <c r="J160" s="44"/>
      <c r="K160" s="44"/>
      <c r="L160" s="23">
        <v>0</v>
      </c>
      <c r="M160" s="23">
        <v>200</v>
      </c>
      <c r="N160" s="13">
        <v>800</v>
      </c>
      <c r="O160" s="1" t="e">
        <f>VLOOKUP(B160,#REF!,5,FALSE)</f>
        <v>#VALUE!</v>
      </c>
      <c r="P160" s="1" t="e">
        <f>VLOOKUP(B160,#REF!,5,FALSE)</f>
        <v>#VALUE!</v>
      </c>
    </row>
    <row r="161" spans="1:14" ht="171">
      <c r="A161" s="44">
        <v>8</v>
      </c>
      <c r="B161" s="6" t="s">
        <v>163</v>
      </c>
      <c r="C161" s="45" t="s">
        <v>15</v>
      </c>
      <c r="D161" s="44"/>
      <c r="E161" s="44"/>
      <c r="F161" s="44" t="s">
        <v>69</v>
      </c>
      <c r="G161" s="44">
        <f t="shared" si="11"/>
        <v>505</v>
      </c>
      <c r="H161" s="44"/>
      <c r="I161" s="44"/>
      <c r="J161" s="44"/>
      <c r="K161" s="44"/>
      <c r="L161" s="23">
        <v>0</v>
      </c>
      <c r="M161" s="23">
        <v>200</v>
      </c>
      <c r="N161" s="13">
        <v>305</v>
      </c>
    </row>
    <row r="162" spans="1:14" ht="28.5">
      <c r="A162" s="44">
        <v>9</v>
      </c>
      <c r="B162" s="6" t="s">
        <v>79</v>
      </c>
      <c r="C162" s="8" t="s">
        <v>1</v>
      </c>
      <c r="D162" s="44"/>
      <c r="E162" s="44"/>
      <c r="F162" s="44" t="s">
        <v>69</v>
      </c>
      <c r="G162" s="44">
        <f t="shared" si="11"/>
        <v>10</v>
      </c>
      <c r="H162" s="44"/>
      <c r="I162" s="44"/>
      <c r="J162" s="44"/>
      <c r="K162" s="44"/>
      <c r="L162" s="4">
        <v>0</v>
      </c>
      <c r="M162" s="48">
        <v>10</v>
      </c>
      <c r="N162" s="49"/>
    </row>
    <row r="163" spans="1:14" ht="114">
      <c r="A163" s="44">
        <v>10</v>
      </c>
      <c r="B163" s="29" t="s">
        <v>164</v>
      </c>
      <c r="C163" s="23" t="s">
        <v>80</v>
      </c>
      <c r="D163" s="44"/>
      <c r="E163" s="44"/>
      <c r="F163" s="44" t="s">
        <v>69</v>
      </c>
      <c r="G163" s="44">
        <f t="shared" si="11"/>
        <v>5</v>
      </c>
      <c r="H163" s="44"/>
      <c r="I163" s="44"/>
      <c r="J163" s="44"/>
      <c r="K163" s="44"/>
      <c r="L163" s="4">
        <v>0</v>
      </c>
      <c r="M163" s="23">
        <v>5</v>
      </c>
      <c r="N163" s="13">
        <v>0</v>
      </c>
    </row>
    <row r="164" spans="1:14" ht="85.5">
      <c r="A164" s="44">
        <v>11</v>
      </c>
      <c r="B164" s="6" t="s">
        <v>181</v>
      </c>
      <c r="C164" s="13" t="s">
        <v>2</v>
      </c>
      <c r="D164" s="44"/>
      <c r="E164" s="44"/>
      <c r="F164" s="44" t="s">
        <v>69</v>
      </c>
      <c r="G164" s="44">
        <f t="shared" si="11"/>
        <v>15</v>
      </c>
      <c r="H164" s="44"/>
      <c r="I164" s="44"/>
      <c r="J164" s="44"/>
      <c r="K164" s="44"/>
      <c r="L164" s="4">
        <v>0</v>
      </c>
      <c r="M164" s="13">
        <v>0</v>
      </c>
      <c r="N164" s="13">
        <v>15</v>
      </c>
    </row>
    <row r="165" spans="1:14" ht="128.25">
      <c r="A165" s="44">
        <v>12</v>
      </c>
      <c r="B165" s="3" t="s">
        <v>174</v>
      </c>
      <c r="C165" s="13" t="s">
        <v>1</v>
      </c>
      <c r="D165" s="44"/>
      <c r="E165" s="44"/>
      <c r="F165" s="44"/>
      <c r="G165" s="44">
        <f t="shared" si="11"/>
        <v>5</v>
      </c>
      <c r="H165" s="44"/>
      <c r="I165" s="44"/>
      <c r="J165" s="44"/>
      <c r="K165" s="44"/>
      <c r="L165" s="4">
        <v>0</v>
      </c>
      <c r="M165" s="13">
        <v>0</v>
      </c>
      <c r="N165" s="13">
        <v>5</v>
      </c>
    </row>
    <row r="166" spans="1:14" ht="27" customHeight="1">
      <c r="A166" s="70" t="s">
        <v>70</v>
      </c>
      <c r="B166" s="71"/>
      <c r="C166" s="71"/>
      <c r="D166" s="71"/>
      <c r="E166" s="71"/>
      <c r="F166" s="71"/>
      <c r="G166" s="71"/>
      <c r="H166" s="72"/>
      <c r="I166" s="65">
        <f>SUM(I154:I165)</f>
        <v>0</v>
      </c>
      <c r="J166" s="66" t="s">
        <v>69</v>
      </c>
      <c r="K166" s="65">
        <f>SUM(K154:K165)</f>
        <v>0</v>
      </c>
      <c r="L166" s="73" t="s">
        <v>69</v>
      </c>
      <c r="M166" s="74"/>
      <c r="N166" s="75"/>
    </row>
    <row r="167" spans="1:14" ht="27" customHeight="1">
      <c r="A167" s="67" t="s">
        <v>135</v>
      </c>
      <c r="B167" s="68"/>
      <c r="C167" s="68"/>
      <c r="D167" s="68"/>
      <c r="E167" s="68"/>
      <c r="F167" s="68"/>
      <c r="G167" s="68"/>
      <c r="H167" s="68"/>
      <c r="I167" s="68"/>
      <c r="J167" s="68"/>
      <c r="K167" s="68"/>
      <c r="L167" s="68"/>
      <c r="M167" s="68"/>
      <c r="N167" s="69"/>
    </row>
    <row r="168" spans="1:14" ht="71.25" customHeight="1">
      <c r="A168" s="8">
        <v>1</v>
      </c>
      <c r="B168" s="6" t="s">
        <v>186</v>
      </c>
      <c r="C168" s="46" t="s">
        <v>2</v>
      </c>
      <c r="D168" s="8"/>
      <c r="E168" s="8"/>
      <c r="F168" s="8"/>
      <c r="G168" s="8">
        <v>7</v>
      </c>
      <c r="H168" s="27"/>
      <c r="I168" s="8"/>
      <c r="J168" s="8"/>
      <c r="K168" s="8"/>
      <c r="L168" s="50">
        <v>2</v>
      </c>
      <c r="M168" s="13">
        <v>5</v>
      </c>
      <c r="N168" s="13">
        <v>0</v>
      </c>
    </row>
    <row r="169" spans="1:14" ht="85.5" customHeight="1">
      <c r="A169" s="8">
        <v>2</v>
      </c>
      <c r="B169" s="6" t="s">
        <v>85</v>
      </c>
      <c r="C169" s="23" t="s">
        <v>2</v>
      </c>
      <c r="D169" s="8"/>
      <c r="E169" s="8"/>
      <c r="F169" s="8" t="s">
        <v>69</v>
      </c>
      <c r="G169" s="8">
        <v>60</v>
      </c>
      <c r="H169" s="27"/>
      <c r="I169" s="8"/>
      <c r="J169" s="8"/>
      <c r="K169" s="8"/>
      <c r="L169" s="23">
        <v>0</v>
      </c>
      <c r="M169" s="23">
        <v>50</v>
      </c>
      <c r="N169" s="13">
        <v>10</v>
      </c>
    </row>
    <row r="170" spans="1:14" ht="140.25" customHeight="1">
      <c r="A170" s="8">
        <v>3</v>
      </c>
      <c r="B170" s="3" t="s">
        <v>165</v>
      </c>
      <c r="C170" s="13" t="s">
        <v>1</v>
      </c>
      <c r="D170" s="8"/>
      <c r="E170" s="8"/>
      <c r="F170" s="8" t="s">
        <v>69</v>
      </c>
      <c r="G170" s="8">
        <v>350</v>
      </c>
      <c r="H170" s="27"/>
      <c r="I170" s="8"/>
      <c r="J170" s="8"/>
      <c r="K170" s="8"/>
      <c r="L170" s="23">
        <v>0</v>
      </c>
      <c r="M170" s="23">
        <v>350</v>
      </c>
      <c r="N170" s="13">
        <v>0</v>
      </c>
    </row>
    <row r="171" spans="1:14" ht="204" customHeight="1">
      <c r="A171" s="8">
        <v>4</v>
      </c>
      <c r="B171" s="42" t="s">
        <v>166</v>
      </c>
      <c r="C171" s="13" t="s">
        <v>1</v>
      </c>
      <c r="D171" s="8"/>
      <c r="E171" s="8"/>
      <c r="F171" s="8" t="s">
        <v>69</v>
      </c>
      <c r="G171" s="8">
        <v>25</v>
      </c>
      <c r="H171" s="27"/>
      <c r="I171" s="8"/>
      <c r="J171" s="8"/>
      <c r="K171" s="8"/>
      <c r="L171" s="23">
        <v>0</v>
      </c>
      <c r="M171" s="23">
        <v>0</v>
      </c>
      <c r="N171" s="13">
        <v>25</v>
      </c>
    </row>
    <row r="172" spans="1:14" ht="85.5">
      <c r="A172" s="8">
        <v>5</v>
      </c>
      <c r="B172" s="6" t="s">
        <v>83</v>
      </c>
      <c r="C172" s="13" t="s">
        <v>2</v>
      </c>
      <c r="D172" s="8"/>
      <c r="E172" s="8"/>
      <c r="F172" s="8" t="s">
        <v>69</v>
      </c>
      <c r="G172" s="8">
        <v>10</v>
      </c>
      <c r="H172" s="27"/>
      <c r="I172" s="8"/>
      <c r="J172" s="8"/>
      <c r="K172" s="8"/>
      <c r="L172" s="23">
        <v>0</v>
      </c>
      <c r="M172" s="23">
        <v>0</v>
      </c>
      <c r="N172" s="13">
        <v>10</v>
      </c>
    </row>
    <row r="173" spans="1:14" ht="25.5" customHeight="1">
      <c r="A173" s="70" t="s">
        <v>70</v>
      </c>
      <c r="B173" s="71"/>
      <c r="C173" s="71"/>
      <c r="D173" s="71"/>
      <c r="E173" s="71"/>
      <c r="F173" s="71"/>
      <c r="G173" s="71"/>
      <c r="H173" s="72"/>
      <c r="I173" s="65">
        <f>SUM(I168:I172)</f>
        <v>0</v>
      </c>
      <c r="J173" s="66" t="s">
        <v>69</v>
      </c>
      <c r="K173" s="65">
        <f>SUM(K168:K172)</f>
        <v>0</v>
      </c>
      <c r="L173" s="73" t="s">
        <v>69</v>
      </c>
      <c r="M173" s="74"/>
      <c r="N173" s="75"/>
    </row>
    <row r="174" spans="1:14" ht="33.75" customHeight="1">
      <c r="A174" s="67" t="s">
        <v>136</v>
      </c>
      <c r="B174" s="68"/>
      <c r="C174" s="68"/>
      <c r="D174" s="68"/>
      <c r="E174" s="68"/>
      <c r="F174" s="68"/>
      <c r="G174" s="68"/>
      <c r="H174" s="68"/>
      <c r="I174" s="68"/>
      <c r="J174" s="68"/>
      <c r="K174" s="68"/>
      <c r="L174" s="68"/>
      <c r="M174" s="68"/>
      <c r="N174" s="69"/>
    </row>
    <row r="175" spans="1:14" ht="57" customHeight="1">
      <c r="A175" s="8">
        <v>1</v>
      </c>
      <c r="B175" s="17" t="s">
        <v>84</v>
      </c>
      <c r="C175" s="8" t="s">
        <v>1</v>
      </c>
      <c r="D175" s="8"/>
      <c r="E175" s="8"/>
      <c r="F175" s="8" t="s">
        <v>69</v>
      </c>
      <c r="G175" s="8">
        <v>50</v>
      </c>
      <c r="H175" s="27"/>
      <c r="I175" s="8"/>
      <c r="J175" s="8"/>
      <c r="K175" s="8"/>
      <c r="L175" s="4">
        <v>0</v>
      </c>
      <c r="M175" s="48">
        <v>50</v>
      </c>
      <c r="N175" s="4">
        <v>0</v>
      </c>
    </row>
    <row r="176" spans="1:14" ht="168" customHeight="1">
      <c r="A176" s="51">
        <v>2</v>
      </c>
      <c r="B176" s="52" t="s">
        <v>144</v>
      </c>
      <c r="C176" s="22" t="s">
        <v>1</v>
      </c>
      <c r="D176" s="8"/>
      <c r="E176" s="8"/>
      <c r="F176" s="8" t="s">
        <v>69</v>
      </c>
      <c r="G176" s="8">
        <v>50</v>
      </c>
      <c r="H176" s="27"/>
      <c r="I176" s="8"/>
      <c r="J176" s="8"/>
      <c r="K176" s="8"/>
      <c r="L176" s="4">
        <v>0</v>
      </c>
      <c r="M176" s="48">
        <v>50</v>
      </c>
      <c r="N176" s="4">
        <v>0</v>
      </c>
    </row>
    <row r="177" spans="1:14" ht="200.25" customHeight="1">
      <c r="A177" s="51">
        <v>3</v>
      </c>
      <c r="B177" s="52" t="s">
        <v>187</v>
      </c>
      <c r="C177" s="22" t="s">
        <v>1</v>
      </c>
      <c r="D177" s="8"/>
      <c r="E177" s="8"/>
      <c r="F177" s="8" t="s">
        <v>69</v>
      </c>
      <c r="G177" s="8">
        <v>5</v>
      </c>
      <c r="H177" s="27"/>
      <c r="I177" s="8"/>
      <c r="J177" s="8"/>
      <c r="K177" s="8"/>
      <c r="L177" s="4">
        <v>0</v>
      </c>
      <c r="M177" s="48">
        <v>5</v>
      </c>
      <c r="N177" s="4">
        <v>0</v>
      </c>
    </row>
    <row r="178" spans="1:14" ht="99.75">
      <c r="A178" s="8">
        <v>4</v>
      </c>
      <c r="B178" s="53" t="s">
        <v>139</v>
      </c>
      <c r="C178" s="13" t="s">
        <v>1</v>
      </c>
      <c r="D178" s="8"/>
      <c r="E178" s="8"/>
      <c r="F178" s="8" t="s">
        <v>69</v>
      </c>
      <c r="G178" s="8">
        <v>6</v>
      </c>
      <c r="H178" s="27"/>
      <c r="I178" s="8"/>
      <c r="J178" s="8"/>
      <c r="K178" s="8"/>
      <c r="L178" s="23">
        <v>0</v>
      </c>
      <c r="M178" s="23">
        <v>6</v>
      </c>
      <c r="N178" s="23">
        <v>0</v>
      </c>
    </row>
    <row r="179" spans="1:14">
      <c r="A179" s="8">
        <v>5</v>
      </c>
      <c r="B179" s="6" t="s">
        <v>75</v>
      </c>
      <c r="C179" s="45" t="s">
        <v>15</v>
      </c>
      <c r="D179" s="44"/>
      <c r="E179" s="44"/>
      <c r="F179" s="44" t="s">
        <v>69</v>
      </c>
      <c r="G179" s="44">
        <f>SUM(L179:N179)</f>
        <v>15</v>
      </c>
      <c r="H179" s="44"/>
      <c r="I179" s="44"/>
      <c r="J179" s="44"/>
      <c r="K179" s="44"/>
      <c r="L179" s="13">
        <v>0</v>
      </c>
      <c r="M179" s="13">
        <v>0</v>
      </c>
      <c r="N179" s="13">
        <v>15</v>
      </c>
    </row>
    <row r="180" spans="1:14">
      <c r="A180" s="8">
        <v>6</v>
      </c>
      <c r="B180" s="6" t="s">
        <v>76</v>
      </c>
      <c r="C180" s="13" t="s">
        <v>77</v>
      </c>
      <c r="D180" s="44"/>
      <c r="E180" s="44"/>
      <c r="F180" s="44" t="s">
        <v>69</v>
      </c>
      <c r="G180" s="44">
        <f>SUM(L180:N180)</f>
        <v>2</v>
      </c>
      <c r="H180" s="44"/>
      <c r="I180" s="44"/>
      <c r="J180" s="44"/>
      <c r="K180" s="44"/>
      <c r="L180" s="23">
        <v>0</v>
      </c>
      <c r="M180" s="23">
        <v>2</v>
      </c>
      <c r="N180" s="13">
        <v>0</v>
      </c>
    </row>
    <row r="181" spans="1:14" ht="99.75">
      <c r="A181" s="8">
        <v>7</v>
      </c>
      <c r="B181" s="29" t="s">
        <v>81</v>
      </c>
      <c r="C181" s="8" t="s">
        <v>15</v>
      </c>
      <c r="D181" s="44"/>
      <c r="E181" s="44"/>
      <c r="F181" s="44" t="s">
        <v>69</v>
      </c>
      <c r="G181" s="44">
        <f>SUM(L181:N181)</f>
        <v>25</v>
      </c>
      <c r="H181" s="44"/>
      <c r="I181" s="44"/>
      <c r="J181" s="44"/>
      <c r="K181" s="44"/>
      <c r="L181" s="4">
        <v>0</v>
      </c>
      <c r="M181" s="8">
        <v>25</v>
      </c>
      <c r="N181" s="12">
        <v>0</v>
      </c>
    </row>
    <row r="182" spans="1:14" ht="168" customHeight="1">
      <c r="A182" s="44">
        <v>8</v>
      </c>
      <c r="B182" s="6" t="s">
        <v>78</v>
      </c>
      <c r="C182" s="13" t="s">
        <v>77</v>
      </c>
      <c r="D182" s="44"/>
      <c r="E182" s="44"/>
      <c r="F182" s="44" t="s">
        <v>69</v>
      </c>
      <c r="G182" s="44">
        <f>SUM(L182:N182)</f>
        <v>2</v>
      </c>
      <c r="H182" s="44"/>
      <c r="I182" s="44"/>
      <c r="J182" s="44"/>
      <c r="K182" s="44"/>
      <c r="L182" s="23">
        <v>0</v>
      </c>
      <c r="M182" s="23">
        <v>0</v>
      </c>
      <c r="N182" s="13">
        <v>2</v>
      </c>
    </row>
    <row r="183" spans="1:14" ht="21.75" customHeight="1">
      <c r="A183" s="70" t="s">
        <v>70</v>
      </c>
      <c r="B183" s="71"/>
      <c r="C183" s="71"/>
      <c r="D183" s="71"/>
      <c r="E183" s="71"/>
      <c r="F183" s="71"/>
      <c r="G183" s="71"/>
      <c r="H183" s="72"/>
      <c r="I183" s="65">
        <f>SUM(I175:I182)</f>
        <v>0</v>
      </c>
      <c r="J183" s="66" t="s">
        <v>69</v>
      </c>
      <c r="K183" s="65">
        <f>SUM(K175:K182)</f>
        <v>0</v>
      </c>
      <c r="L183" s="73" t="s">
        <v>69</v>
      </c>
      <c r="M183" s="74"/>
      <c r="N183" s="75"/>
    </row>
    <row r="184" spans="1:14" ht="33" customHeight="1">
      <c r="A184" s="67" t="s">
        <v>143</v>
      </c>
      <c r="B184" s="68"/>
      <c r="C184" s="68"/>
      <c r="D184" s="68"/>
      <c r="E184" s="68"/>
      <c r="F184" s="68"/>
      <c r="G184" s="68"/>
      <c r="H184" s="68"/>
      <c r="I184" s="68"/>
      <c r="J184" s="68"/>
      <c r="K184" s="68"/>
      <c r="L184" s="68"/>
      <c r="M184" s="68"/>
      <c r="N184" s="69"/>
    </row>
    <row r="185" spans="1:14" ht="126" customHeight="1">
      <c r="A185" s="8">
        <v>1</v>
      </c>
      <c r="B185" s="54" t="s">
        <v>175</v>
      </c>
      <c r="C185" s="8" t="s">
        <v>2</v>
      </c>
      <c r="D185" s="8"/>
      <c r="E185" s="8"/>
      <c r="F185" s="8" t="s">
        <v>69</v>
      </c>
      <c r="G185" s="8">
        <v>20</v>
      </c>
      <c r="H185" s="27"/>
      <c r="I185" s="8"/>
      <c r="J185" s="8"/>
      <c r="K185" s="8"/>
      <c r="L185" s="8">
        <v>0</v>
      </c>
      <c r="M185" s="8">
        <v>20</v>
      </c>
      <c r="N185" s="8">
        <v>0</v>
      </c>
    </row>
    <row r="186" spans="1:14" ht="55.5" customHeight="1">
      <c r="A186" s="8">
        <v>2</v>
      </c>
      <c r="B186" s="55" t="s">
        <v>145</v>
      </c>
      <c r="C186" s="8" t="s">
        <v>2</v>
      </c>
      <c r="D186" s="8"/>
      <c r="E186" s="8"/>
      <c r="F186" s="8" t="s">
        <v>69</v>
      </c>
      <c r="G186" s="8">
        <v>10</v>
      </c>
      <c r="H186" s="27"/>
      <c r="I186" s="8"/>
      <c r="J186" s="8"/>
      <c r="K186" s="8"/>
      <c r="L186" s="8">
        <v>0</v>
      </c>
      <c r="M186" s="8">
        <v>10</v>
      </c>
      <c r="N186" s="8">
        <v>0</v>
      </c>
    </row>
    <row r="187" spans="1:14" ht="24.75" customHeight="1">
      <c r="A187" s="70" t="s">
        <v>70</v>
      </c>
      <c r="B187" s="71"/>
      <c r="C187" s="71"/>
      <c r="D187" s="71"/>
      <c r="E187" s="71"/>
      <c r="F187" s="71"/>
      <c r="G187" s="71"/>
      <c r="H187" s="72"/>
      <c r="I187" s="65">
        <f>SUM(I185:I186)</f>
        <v>0</v>
      </c>
      <c r="J187" s="66" t="s">
        <v>69</v>
      </c>
      <c r="K187" s="65">
        <f>SUM(K185:K186)</f>
        <v>0</v>
      </c>
      <c r="L187" s="73" t="s">
        <v>69</v>
      </c>
      <c r="M187" s="74"/>
      <c r="N187" s="75"/>
    </row>
    <row r="188" spans="1:14" ht="46.5" customHeight="1">
      <c r="A188" s="91" t="s">
        <v>189</v>
      </c>
      <c r="B188" s="91"/>
      <c r="C188" s="91"/>
      <c r="D188" s="91"/>
      <c r="E188" s="91"/>
      <c r="F188" s="91"/>
      <c r="G188" s="91"/>
      <c r="H188" s="91"/>
      <c r="I188" s="91"/>
      <c r="J188" s="91"/>
      <c r="K188" s="91"/>
      <c r="L188" s="91"/>
      <c r="M188" s="91"/>
      <c r="N188" s="91"/>
    </row>
    <row r="189" spans="1:14" ht="24.75" customHeight="1">
      <c r="A189" s="89" t="s">
        <v>192</v>
      </c>
      <c r="B189" s="89"/>
      <c r="C189" s="89"/>
      <c r="D189" s="89"/>
      <c r="E189" s="89"/>
      <c r="F189" s="89"/>
      <c r="G189" s="89"/>
      <c r="H189" s="89"/>
      <c r="I189" s="89"/>
      <c r="J189" s="89"/>
      <c r="K189" s="89"/>
      <c r="L189" s="89"/>
      <c r="M189" s="89"/>
      <c r="N189" s="89"/>
    </row>
    <row r="190" spans="1:14" ht="30.75" customHeight="1">
      <c r="A190" s="90" t="s">
        <v>190</v>
      </c>
      <c r="B190" s="90"/>
      <c r="C190" s="90"/>
      <c r="D190" s="90"/>
      <c r="E190" s="90"/>
      <c r="F190" s="90"/>
      <c r="G190" s="90"/>
      <c r="H190" s="90"/>
      <c r="I190" s="90"/>
      <c r="J190" s="90"/>
      <c r="K190" s="90"/>
      <c r="L190" s="90"/>
      <c r="M190" s="90"/>
      <c r="N190" s="90"/>
    </row>
    <row r="191" spans="1:14" ht="31.5" customHeight="1">
      <c r="A191" s="90" t="s">
        <v>191</v>
      </c>
      <c r="B191" s="90"/>
      <c r="C191" s="90"/>
      <c r="D191" s="90"/>
      <c r="E191" s="90"/>
      <c r="F191" s="90"/>
      <c r="G191" s="90"/>
      <c r="H191" s="90"/>
      <c r="I191" s="90"/>
      <c r="J191" s="90"/>
      <c r="K191" s="90"/>
      <c r="L191" s="90"/>
      <c r="M191" s="90"/>
      <c r="N191" s="90"/>
    </row>
    <row r="192" spans="1:14" ht="24.75" customHeight="1">
      <c r="M192" s="1" t="s">
        <v>182</v>
      </c>
    </row>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 customHeight="1"/>
    <row r="316" ht="25.5" customHeight="1"/>
    <row r="317" ht="25.5" customHeight="1"/>
    <row r="318" ht="24.75" customHeight="1"/>
    <row r="319" ht="26.25" customHeight="1"/>
    <row r="320" ht="26.25" customHeight="1"/>
    <row r="321" ht="24.75" customHeight="1"/>
    <row r="322" ht="24.75" customHeight="1"/>
    <row r="323" ht="27.75" customHeight="1"/>
    <row r="324" ht="24.75" customHeight="1"/>
    <row r="325" ht="23.25" customHeight="1"/>
    <row r="326" ht="27" customHeight="1"/>
    <row r="327" ht="26.25" customHeight="1"/>
    <row r="328" ht="26.25" customHeight="1"/>
    <row r="329" ht="25.5" customHeight="1"/>
    <row r="330" ht="24" customHeight="1"/>
    <row r="331" ht="23.25" customHeight="1"/>
    <row r="332" ht="24.75" customHeight="1"/>
    <row r="333" ht="26.25" customHeight="1"/>
    <row r="334" ht="25.5" customHeight="1"/>
    <row r="335" ht="24.75" customHeight="1"/>
    <row r="336" ht="25.5" customHeight="1"/>
    <row r="337" ht="25.5" customHeight="1"/>
    <row r="338" ht="25.5" customHeight="1"/>
    <row r="339" ht="25.5" customHeight="1"/>
    <row r="340" ht="27" customHeight="1"/>
    <row r="341" ht="26.25" customHeight="1"/>
    <row r="342" ht="24" customHeight="1"/>
    <row r="343" ht="26.25" customHeight="1"/>
    <row r="344" ht="25.5" customHeight="1"/>
    <row r="345" ht="24" customHeight="1"/>
    <row r="346" ht="25.5" customHeight="1"/>
    <row r="347" ht="26.25" customHeight="1"/>
    <row r="348" ht="24.75" customHeight="1"/>
    <row r="349" ht="32.25" customHeight="1"/>
    <row r="350" ht="32.25" customHeight="1"/>
    <row r="352" ht="24.75" customHeight="1"/>
    <row r="353" ht="27.75" customHeight="1"/>
    <row r="354" ht="25.5" customHeight="1"/>
    <row r="355" ht="26.25" customHeight="1"/>
    <row r="356" ht="24" customHeight="1"/>
    <row r="357" ht="24.75" customHeight="1"/>
    <row r="361" ht="24.75" customHeight="1"/>
    <row r="362" ht="27.75" customHeight="1"/>
    <row r="363" ht="25.5" customHeight="1"/>
    <row r="364" ht="26.25" customHeight="1"/>
    <row r="365" ht="24.75" customHeight="1"/>
    <row r="366" ht="24.75" customHeight="1"/>
    <row r="367" ht="24.75" customHeight="1"/>
    <row r="368" ht="28.5" customHeight="1"/>
    <row r="369" ht="30" customHeight="1"/>
    <row r="370" ht="33" customHeight="1"/>
    <row r="371" ht="33" customHeight="1"/>
    <row r="372" ht="45.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6.25" customHeight="1"/>
    <row r="388" ht="61.5" customHeight="1"/>
    <row r="389" ht="27" customHeight="1"/>
    <row r="390" ht="49.5" customHeight="1"/>
    <row r="391" ht="48" customHeight="1"/>
    <row r="392" ht="23.25" customHeight="1"/>
    <row r="393" ht="22.5" customHeight="1"/>
    <row r="394" ht="23.25" customHeight="1"/>
    <row r="395" ht="22.5" customHeight="1"/>
    <row r="396" ht="22.5" customHeight="1"/>
    <row r="397" ht="24.75" customHeight="1"/>
    <row r="398" ht="24" customHeight="1"/>
    <row r="399" ht="23.25" customHeight="1"/>
    <row r="400" ht="24.75" customHeight="1"/>
    <row r="401" ht="24.75" customHeight="1"/>
    <row r="402" ht="24.75" customHeight="1"/>
    <row r="403" ht="24.75" customHeight="1"/>
    <row r="404" ht="24.75" customHeight="1"/>
    <row r="405" ht="23.25" customHeight="1"/>
    <row r="406" ht="22.5" customHeight="1"/>
    <row r="407" ht="26.25" customHeight="1"/>
    <row r="408" ht="26.25" customHeight="1"/>
    <row r="409" ht="26.25" customHeight="1"/>
    <row r="410" ht="26.25" customHeight="1"/>
    <row r="411" ht="27" customHeight="1"/>
    <row r="412" ht="24.75" customHeight="1"/>
    <row r="413" ht="26.25" customHeight="1"/>
    <row r="414" ht="22.5" customHeight="1"/>
    <row r="415" ht="87.75" customHeight="1"/>
    <row r="416" ht="63.75" customHeight="1"/>
    <row r="417" ht="90" customHeight="1"/>
    <row r="418" ht="27.75" customHeight="1"/>
    <row r="419" ht="28.5" customHeight="1"/>
    <row r="420" ht="28.5" customHeight="1"/>
    <row r="421" ht="27" customHeight="1"/>
    <row r="422" ht="25.5" customHeight="1"/>
    <row r="423" ht="27" customHeight="1"/>
    <row r="424" ht="27" customHeight="1"/>
    <row r="425" ht="27.75" customHeight="1"/>
    <row r="426" ht="27.75" customHeight="1"/>
    <row r="427" ht="27.75" customHeight="1"/>
    <row r="428" ht="29.25" customHeight="1"/>
    <row r="429" ht="29.25" customHeight="1"/>
    <row r="430" ht="25.5" customHeight="1"/>
    <row r="431" ht="26.25" customHeight="1"/>
    <row r="432" ht="25.5" customHeight="1"/>
    <row r="433" ht="25.5" customHeight="1"/>
    <row r="434" ht="22.5" customHeight="1"/>
    <row r="440" ht="109.5" customHeight="1"/>
    <row r="441" ht="119.25" customHeight="1"/>
    <row r="442" ht="26.25" customHeight="1"/>
    <row r="443" ht="73.5" customHeight="1"/>
    <row r="444" ht="69.75" customHeight="1"/>
    <row r="445" ht="86.25" customHeight="1"/>
    <row r="446" ht="185.25" customHeight="1"/>
    <row r="447" ht="89.25" customHeight="1"/>
    <row r="448" ht="87.75" customHeight="1"/>
    <row r="449" spans="15:15" ht="115.5" customHeight="1"/>
    <row r="450" spans="15:15" ht="61.5" customHeight="1"/>
    <row r="451" spans="15:15" ht="120.75" customHeight="1"/>
    <row r="452" spans="15:15" ht="159.75" customHeight="1"/>
    <row r="453" spans="15:15" ht="114.75" customHeight="1"/>
    <row r="454" spans="15:15" ht="89.25" customHeight="1"/>
    <row r="455" spans="15:15" ht="46.5" customHeight="1"/>
    <row r="456" spans="15:15" ht="96.75" customHeight="1"/>
    <row r="457" spans="15:15" ht="57" customHeight="1"/>
    <row r="458" spans="15:15" ht="99" customHeight="1"/>
    <row r="460" spans="15:15" ht="165" customHeight="1"/>
    <row r="461" spans="15:15" ht="30" customHeight="1"/>
    <row r="462" spans="15:15">
      <c r="O462" s="1" t="s">
        <v>57</v>
      </c>
    </row>
    <row r="463" spans="15:15" ht="102" customHeight="1">
      <c r="O463" s="1" t="s">
        <v>57</v>
      </c>
    </row>
    <row r="464" spans="15:15" ht="26.25" customHeight="1"/>
    <row r="465" spans="1:14" ht="76.5" customHeight="1"/>
    <row r="466" spans="1:14" customFormat="1">
      <c r="A466" s="1"/>
      <c r="B466" s="39"/>
      <c r="C466" s="1"/>
      <c r="D466" s="1"/>
      <c r="E466" s="1"/>
      <c r="F466" s="1"/>
      <c r="G466" s="1"/>
      <c r="H466" s="9"/>
      <c r="I466" s="1"/>
      <c r="J466" s="1"/>
      <c r="K466" s="1"/>
      <c r="L466" s="1"/>
      <c r="M466" s="1"/>
      <c r="N466" s="1"/>
    </row>
    <row r="469" spans="1:14" ht="103.5" customHeight="1"/>
    <row r="470" spans="1:14" ht="166.5" customHeight="1"/>
    <row r="471" spans="1:14" ht="30.75" customHeight="1"/>
    <row r="472" spans="1:14" ht="133.5" customHeight="1"/>
    <row r="473" spans="1:14" ht="76.5" customHeight="1"/>
    <row r="474" spans="1:14" ht="146.25" customHeight="1"/>
    <row r="475" spans="1:14" ht="72" customHeight="1"/>
    <row r="477" spans="1:14" ht="75.75" customHeight="1"/>
    <row r="478" spans="1:14" ht="64.5" customHeight="1"/>
    <row r="479" spans="1:14" ht="112.5" customHeight="1"/>
    <row r="480" spans="1:14" ht="57" customHeight="1"/>
    <row r="481" spans="15:15" ht="116.25" customHeight="1"/>
    <row r="482" spans="15:15" ht="47.25" customHeight="1"/>
    <row r="483" spans="15:15" ht="103.5" customHeight="1"/>
    <row r="484" spans="15:15" ht="47.25" customHeight="1"/>
    <row r="486" spans="15:15" ht="105.75" customHeight="1"/>
    <row r="487" spans="15:15" ht="131.25" customHeight="1"/>
    <row r="488" spans="15:15" ht="90.75" customHeight="1"/>
    <row r="489" spans="15:15" ht="50.25" customHeight="1"/>
    <row r="490" spans="15:15">
      <c r="O490" s="1" t="s">
        <v>57</v>
      </c>
    </row>
    <row r="491" spans="15:15" ht="29.25" customHeight="1"/>
    <row r="492" spans="15:15" ht="101.25" customHeight="1"/>
    <row r="494" spans="15:15" ht="72" customHeight="1"/>
    <row r="497" spans="15:19" ht="66.75" customHeight="1"/>
    <row r="498" spans="15:19" ht="131.25" customHeight="1"/>
    <row r="500" spans="15:19" ht="91.5" customHeight="1"/>
    <row r="501" spans="15:19" ht="195" customHeight="1"/>
    <row r="502" spans="15:19" ht="58.5" customHeight="1"/>
    <row r="503" spans="15:19">
      <c r="O503" s="1" t="s">
        <v>57</v>
      </c>
    </row>
    <row r="504" spans="15:19" ht="90.75" customHeight="1"/>
    <row r="505" spans="15:19" ht="92.25" customHeight="1">
      <c r="O505" s="1" t="s">
        <v>57</v>
      </c>
    </row>
    <row r="506" spans="15:19" ht="117.75" customHeight="1"/>
    <row r="508" spans="15:19" ht="90.75" customHeight="1"/>
    <row r="509" spans="15:19" ht="106.5" customHeight="1">
      <c r="O509" s="24"/>
      <c r="P509" s="25"/>
      <c r="Q509" s="25"/>
      <c r="R509" s="25"/>
      <c r="S509" s="25"/>
    </row>
    <row r="510" spans="15:19" ht="174.75" customHeight="1"/>
    <row r="511" spans="15:19" ht="24.75" customHeight="1"/>
    <row r="512" spans="15:19" ht="28.5" customHeight="1"/>
    <row r="513" spans="15:15" ht="57" customHeight="1"/>
    <row r="514" spans="15:15" ht="28.5" customHeight="1"/>
    <row r="515" spans="15:15" ht="30" customHeight="1"/>
    <row r="516" spans="15:15" ht="29.25" customHeight="1"/>
    <row r="517" spans="15:15" ht="91.5" customHeight="1"/>
    <row r="518" spans="15:15" ht="60" customHeight="1">
      <c r="O518" s="1" t="s">
        <v>58</v>
      </c>
    </row>
    <row r="519" spans="15:15" ht="57" customHeight="1">
      <c r="O519" s="1" t="s">
        <v>58</v>
      </c>
    </row>
    <row r="520" spans="15:15" ht="60" customHeight="1">
      <c r="O520" s="1" t="s">
        <v>58</v>
      </c>
    </row>
  </sheetData>
  <protectedRanges>
    <protectedRange password="CFA1" sqref="I52 I40:I41 I46:K51 I54:K60 I8:K27 K52 K40:K41 I44:K44 I69:K69 I134:K134 I71:K83 I123:K125 I85:K121 I152:K152 I166:K166 I173:K173 I183:K183 I36:K39 I29:K34 I187:K187" name="Rozstęp4_4_20"/>
    <protectedRange password="CFA1" sqref="N59:N60 L54:N58 M59:M61 L59:L60 M51:M52 L38 N38 M38:M41 L134:N134 L152:N152 L166:N166 L173:N173 L183:N183 L7:N37 L69:N126 L44:N50 L187:N187" name="Rozstęp4_4_2_20"/>
    <protectedRange password="CFA1" sqref="B39" name="Rozstęp4_1_8_1_4_2_1_2_1_1_1"/>
    <protectedRange password="CFA1" sqref="O509 J68 J127:J133" name="Rozstęp4_4_1_2_17"/>
    <protectedRange password="CFA1" sqref="I53 I42 K53 K42" name="Rozstęp4_4_20_3"/>
    <protectedRange password="CFA1" sqref="H68" name="Rozstęp4_4_2_7"/>
    <protectedRange password="CFA1" sqref="J43:K43" name="Rozstęp4_4_1"/>
    <protectedRange password="CFA1" sqref="L43:N43 C43:I43" name="Rozstęp4_4_2_1"/>
    <protectedRange password="CFA1" sqref="B140:B141" name="Rozstęp4_1_4_2"/>
    <protectedRange password="CFA1" sqref="C140:C141" name="Rozstęp4_1_2"/>
    <protectedRange password="CFA1" sqref="L140:L144" name="Rozstęp4_1_4_1_1"/>
    <protectedRange password="CFA1" sqref="C179" name="Rozstęp4_1_1"/>
    <protectedRange password="CFA1" sqref="C162" name="Rozstęp4_4_2_1_5_16"/>
    <protectedRange password="CFA1" sqref="L155:L157" name="Rozstęp4_1_4_1_1_1"/>
    <protectedRange password="CFA1" sqref="M162" name="Rozstęp4_4_2_1_5_16_1"/>
    <protectedRange password="CFA1" sqref="N162" name="Rozstęp4_4_1_5_16"/>
    <protectedRange password="CFA1" sqref="N181" name="Rozstęp4_4_20_1"/>
    <protectedRange password="CFA1" sqref="L148" name="Rozstęp4_1_4_1_1_3"/>
    <protectedRange password="CFA1" sqref="C175:C177" name="Rozstęp4_4_2_1_5_16_2"/>
    <protectedRange password="CFA1" sqref="M175:M177" name="Rozstęp4_4_2_1_5_16_3"/>
  </protectedRanges>
  <mergeCells count="56">
    <mergeCell ref="A189:N189"/>
    <mergeCell ref="A190:N190"/>
    <mergeCell ref="A191:N191"/>
    <mergeCell ref="A187:H187"/>
    <mergeCell ref="L187:N187"/>
    <mergeCell ref="A188:N188"/>
    <mergeCell ref="F4:F5"/>
    <mergeCell ref="A2:N2"/>
    <mergeCell ref="A7:N7"/>
    <mergeCell ref="A27:H27"/>
    <mergeCell ref="L27:N27"/>
    <mergeCell ref="A4:A5"/>
    <mergeCell ref="B4:B5"/>
    <mergeCell ref="C4:C5"/>
    <mergeCell ref="D4:D5"/>
    <mergeCell ref="E4:E5"/>
    <mergeCell ref="G4:G5"/>
    <mergeCell ref="H4:H5"/>
    <mergeCell ref="I4:I5"/>
    <mergeCell ref="J4:J5"/>
    <mergeCell ref="K4:K5"/>
    <mergeCell ref="L4:N4"/>
    <mergeCell ref="A28:N28"/>
    <mergeCell ref="A34:H34"/>
    <mergeCell ref="L34:N34"/>
    <mergeCell ref="A35:N35"/>
    <mergeCell ref="A44:H44"/>
    <mergeCell ref="L44:N44"/>
    <mergeCell ref="A45:N45"/>
    <mergeCell ref="A69:H69"/>
    <mergeCell ref="A126:N126"/>
    <mergeCell ref="A134:H134"/>
    <mergeCell ref="L134:N134"/>
    <mergeCell ref="L173:N173"/>
    <mergeCell ref="A135:N135"/>
    <mergeCell ref="A152:H152"/>
    <mergeCell ref="L152:N152"/>
    <mergeCell ref="A153:N153"/>
    <mergeCell ref="A166:H166"/>
    <mergeCell ref="L166:N166"/>
    <mergeCell ref="A174:N174"/>
    <mergeCell ref="A183:H183"/>
    <mergeCell ref="L183:N183"/>
    <mergeCell ref="A184:N184"/>
    <mergeCell ref="L69:N69"/>
    <mergeCell ref="A70:N70"/>
    <mergeCell ref="A167:N167"/>
    <mergeCell ref="A173:H173"/>
    <mergeCell ref="A83:H83"/>
    <mergeCell ref="L83:N83"/>
    <mergeCell ref="A84:N84"/>
    <mergeCell ref="A121:H121"/>
    <mergeCell ref="L121:N121"/>
    <mergeCell ref="A122:N122"/>
    <mergeCell ref="A125:H125"/>
    <mergeCell ref="L125:N125"/>
  </mergeCells>
  <conditionalFormatting sqref="B51">
    <cfRule type="duplicateValues" dxfId="16" priority="90" stopIfTrue="1"/>
  </conditionalFormatting>
  <conditionalFormatting sqref="B68">
    <cfRule type="duplicateValues" dxfId="15" priority="25"/>
  </conditionalFormatting>
  <conditionalFormatting sqref="B68">
    <cfRule type="duplicateValues" dxfId="14" priority="26"/>
  </conditionalFormatting>
  <conditionalFormatting sqref="B40">
    <cfRule type="duplicateValues" dxfId="13" priority="24" stopIfTrue="1"/>
  </conditionalFormatting>
  <conditionalFormatting sqref="B140:B142">
    <cfRule type="duplicateValues" dxfId="12" priority="12" stopIfTrue="1"/>
  </conditionalFormatting>
  <conditionalFormatting sqref="B143:B144">
    <cfRule type="duplicateValues" dxfId="11" priority="13" stopIfTrue="1"/>
  </conditionalFormatting>
  <conditionalFormatting sqref="B145">
    <cfRule type="duplicateValues" dxfId="10" priority="11" stopIfTrue="1"/>
  </conditionalFormatting>
  <conditionalFormatting sqref="B179 B154">
    <cfRule type="duplicateValues" dxfId="9" priority="8" stopIfTrue="1"/>
  </conditionalFormatting>
  <conditionalFormatting sqref="B156">
    <cfRule type="duplicateValues" dxfId="8" priority="7" stopIfTrue="1"/>
  </conditionalFormatting>
  <conditionalFormatting sqref="B157">
    <cfRule type="duplicateValues" dxfId="7" priority="6" stopIfTrue="1"/>
  </conditionalFormatting>
  <conditionalFormatting sqref="B155">
    <cfRule type="duplicateValues" dxfId="6" priority="9" stopIfTrue="1"/>
  </conditionalFormatting>
  <conditionalFormatting sqref="B164">
    <cfRule type="duplicateValues" dxfId="5" priority="10" stopIfTrue="1"/>
  </conditionalFormatting>
  <conditionalFormatting sqref="B168">
    <cfRule type="duplicateValues" dxfId="4" priority="4" stopIfTrue="1"/>
  </conditionalFormatting>
  <conditionalFormatting sqref="B150">
    <cfRule type="duplicateValues" dxfId="3" priority="3" stopIfTrue="1"/>
  </conditionalFormatting>
  <conditionalFormatting sqref="B149">
    <cfRule type="duplicateValues" dxfId="2" priority="2" stopIfTrue="1"/>
  </conditionalFormatting>
  <conditionalFormatting sqref="B151">
    <cfRule type="duplicateValues" dxfId="1" priority="5" stopIfTrue="1"/>
  </conditionalFormatting>
  <conditionalFormatting sqref="B171">
    <cfRule type="duplicateValues" dxfId="0" priority="1" stopIfTrue="1"/>
  </conditionalFormatting>
  <printOptions horizontalCentered="1"/>
  <pageMargins left="0.11811023622047245" right="0.11811023622047245" top="1.3779527559055118" bottom="0.15748031496062992" header="0" footer="0"/>
  <pageSetup paperSize="9" scale="72" fitToHeight="0" orientation="landscape" r:id="rId1"/>
  <headerFooter>
    <oddFooter>&amp;R&amp;14&amp;P/&amp;N</oddFooter>
  </headerFooter>
  <rowBreaks count="16" manualBreakCount="16">
    <brk id="10" max="15" man="1"/>
    <brk id="27" max="15" man="1"/>
    <brk id="31" max="15" man="1"/>
    <brk id="34" max="15" man="1"/>
    <brk id="44" max="15" man="1"/>
    <brk id="69" max="15" man="1"/>
    <brk id="83" max="15" man="1"/>
    <brk id="121" max="15" man="1"/>
    <brk id="125" max="15" man="1"/>
    <brk id="130" max="15" man="1"/>
    <brk id="134" max="15" man="1"/>
    <brk id="152" max="15" man="1"/>
    <brk id="166" max="15" man="1"/>
    <brk id="171" max="15" man="1"/>
    <brk id="173" max="15" man="1"/>
    <brk id="18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4E3FB435-272B-4850-BDDB-107FEDBC25E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opis przedmiotu - formularz</vt:lpstr>
      <vt:lpstr>'opis przedmiotu - formularz'!Obszar_wydruku</vt:lpstr>
      <vt:lpstr>'opis przedmiotu - formularz'!Tytuły_wydruku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Biernacki Robert</dc:creator>
  <cp:lastModifiedBy>GAWRYSIAK Artur</cp:lastModifiedBy>
  <cp:lastPrinted>2022-07-08T08:37:52Z</cp:lastPrinted>
  <dcterms:created xsi:type="dcterms:W3CDTF">2019-01-07T13:05:19Z</dcterms:created>
  <dcterms:modified xsi:type="dcterms:W3CDTF">2022-07-12T08:08:25Z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f439db1b-3b16-49ce-ac5e-6bb9692e5988</vt:lpwstr>
  </property>
  <property fmtid="{D5CDD505-2E9C-101B-9397-08002B2CF9AE}" pid="3" name="bjSaver">
    <vt:lpwstr>rvBfKYbfb5DuUNAUKyFCREkRHX+d8moA</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