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STAPLERY" sheetId="1" r:id="rId1"/>
  </sheets>
  <definedNames>
    <definedName name="Excel_BuiltIn_Print_Area" localSheetId="0">'STAPLERY'!#REF!</definedName>
  </definedNames>
  <calcPr fullCalcOnLoad="1"/>
</workbook>
</file>

<file path=xl/sharedStrings.xml><?xml version="1.0" encoding="utf-8"?>
<sst xmlns="http://schemas.openxmlformats.org/spreadsheetml/2006/main" count="243" uniqueCount="69">
  <si>
    <t>Część 10</t>
  </si>
  <si>
    <t>L.p</t>
  </si>
  <si>
    <t>kod CPV</t>
  </si>
  <si>
    <t>opis wyrobu medycznego</t>
  </si>
  <si>
    <t>Pełna nazwa handlowa,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</si>
  <si>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</si>
  <si>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</si>
  <si>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</si>
  <si>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</si>
  <si>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</si>
  <si>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</si>
  <si>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</si>
  <si>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</si>
  <si>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</si>
  <si>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</si>
  <si>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33141122-1</t>
  </si>
  <si>
    <t>Jednorazowy stapler zamykająco tnący z zakrzywioną główką (kształt półksiężyca), długość linii cięcia 40mm. Stapler umożliwia 5-krotne przeładowanie ładunku i 6 wystrzeleń podczas jednego zabiegu, zawiera ładunek w kolorze niebieskim do tkanki standardowej o wysokości zszywki otwartej 3,5 mm, po zamknięciu 1,5 mm lub grubej o wysokości zszywki otwartej 4,7 mm, po zamknięciu 2,0 mm.  Zszywki zamykają się  w wielopłaszczyznowej techologii 3D. Zszywki wykonane ze stopu tytanu. Ładunek posiada chwytną powierzchnię, z wysuniętymi lożami zszywek ponad jego powierzchnię, nadające dodatkową kompresję na tkankę i przytrzymujące ją przed i podczas wystrzelenia zszywek.</t>
  </si>
  <si>
    <t>szt</t>
  </si>
  <si>
    <t>2.</t>
  </si>
  <si>
    <t>Jednorazowy automatyczny stapler liniowy o długości linii szwu 60mm załadowany ładunkiem do tkanki standardowej (wysokość zszywki przed zamknięciem 3,5mm, po zamknięciu 1,5mm) lub grubej (wysokość zszywki przed zamknięciem 4,8mm, po zamknieciu 2,0mm), posiadający dwie dźwignie: zamykającą i spustową (Zamawiający każdorazowo określi rodzaj ładunku przy składaniu zamówienia)</t>
  </si>
  <si>
    <t>3.</t>
  </si>
  <si>
    <t>Jednorazowy, kompatybilny ze staplerem z pozycji 2, ładunek o długości linii szwu 60mm do tkanki standardowej, wysokość otwartej zszywki 3,5mm lub grubej, wysokość otwartej zszywki 4,8mm (Zamawiający każdorazowo określi rodzaj ładunku przy składaniu zamówienia)</t>
  </si>
  <si>
    <t>4.</t>
  </si>
  <si>
    <t>Jednorazowy stapler liniowy z nożem, 75 mm, o długości linii szwu 77 mm, linii cięcia 73mm, załadowany ładunkiem do tkanki standardowej (wysokość zszywki po zamknieciu 1,5mm) bądź grubej (wysokość zszywki po zamknięciu 2,0mm), posiadającym 4 rzędy szywek, nóż zintegrowany ze staplerem (Zamawiający każdorazowo określi przy zamawianiu rodzaj ładunku).</t>
  </si>
  <si>
    <t>5.</t>
  </si>
  <si>
    <t>Jednorazowy, kompatybilny ze staplerem z pozycji 4, ładunek do jednorazowego staplera liniowego z nożem o długości linii szwu 77mm, linii cięcia 73mm, do tkanki standardowej (wysokość zszywki po zamknięciu 1,5mm) i grubej (wysokość zszywki po zamknięciu 2,0mm). Zamawiający każdorazowo określi przy zamawianiu rodzaj ładunku).</t>
  </si>
  <si>
    <t>6.</t>
  </si>
  <si>
    <t>Jednorazowy stapler (rączka) liniowy z nożem 75 mm, o długosci linii szwu 81mm, z sekwencyjną regulacją wysokości zszywek wraz z osobno pakowanym kompatybilnym ładunkiem przeznaczonym do tkanki standardowej (1,5mm po zamknięciu), pośredniej (1,8mm po zamknięciu) i grubej (2,0mm po zamknięciu), posiadający sześć rzędów zszywek 3D, nóż w ładunku (Zamawiający każdorazowo określi rodzaj staplera i ładunku przy składaniu zamówienia)</t>
  </si>
  <si>
    <t>7.</t>
  </si>
  <si>
    <t>Uniwersalny, kompatybilny ze staplerem z pozycji 6, jednorazowy ładunek do jednorazowego staplera liniowego z nożem posiadającym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81 mm (nóż zintegrowany z ładunkiem).</t>
  </si>
  <si>
    <t>8.</t>
  </si>
  <si>
    <t>Jednorazowy stapler liniowy z nożem, o długości linii szwu 85 mm, o długości linii cięcia 79 mm, załadowany ładunkiem do tkanki standardowej-niebieski (wysokość zszywki 3,8 mm), pośredniej-złoty (wysokość zszywki 4,2 mm) bądź grubej-zielony (wysokość zszywki 4,5 mm), nóż zintegrowany z ładunkiem, możliwość 11-krotnego ładowania, możliwość wystrzelenia łącznie 12 ładunków (Zamawiający każdorazowo określi przy zamawianiu rodzaj ładunku).</t>
  </si>
  <si>
    <t>9.</t>
  </si>
  <si>
    <t>Jednorazowy, kompatybilny ze staplerem z pozycji 8, ładunek, o długości linii szwu 85 mm, o długości linii cięcia 79 mm, do tkanki standardowej-niebieski (wysokość zszywki 3,8 mm), pośredniej-złoty (wysokość zszywki 4,2 mm) bądź grubej-zielony (wysokość zszywki 4,5 mm), nóż zintegrowany z ładunkiem (Zamawiający każdorazowo określi przy zamawianiu rodzaj ładunku).</t>
  </si>
  <si>
    <t>suma</t>
  </si>
  <si>
    <t>Część 11</t>
  </si>
  <si>
    <t>Jednorazowy stapler okrężny wygięty z kontrolowanym dociskiem tkanki i regulowaną wysokością zamknięcia zszywki w zakresie od 1,5 mm do 2,2 mm, o wysokości otwartej zszywki min. 5,2 mm, w rozmiarze 21</t>
  </si>
  <si>
    <t>Jednorazowy stapler okrężny wygięty z kontrolowanym dociskiem tkanki i regulowaną wysokością zamknięcia zszywki w zakresie od 1,5 mm do 2,2 mm, o wysokości otwartej zszywki min. 5,2 mm, w rozmiarze 25</t>
  </si>
  <si>
    <t xml:space="preserve"> Stapler okrężny jednorazowy o średnicy zewnętrznej kowadełka 29mm, zakrzywiony, o długości trzonka roboczego 200 mm do zabiegów na otwarto z obrotowym ostrzem  dla zwiększonego bezpieczeństwa atraumatycznego wycięcia tkanki i bezpieczeństwa nowo utworzonego zespolenia (ostrze wchodząc w tkankę wykonuje ruch obrotowy dzięki czemu nie miażdży tkanki i wycina ją atraumatycznie). W zależności od zapotrzebowania  Zamawiający może użyć każdy z rozmiarów staplera do zamknięcia tkanki grubej i tkanki cienkiej techniką klasyczną – ze względu na płynną regulację zamknięcia zszywki (od 1mm do 2,5mm).
</t>
  </si>
  <si>
    <t>Jednorazowy stapler okrężny wygięty z kontrolowanym dociskiem tkanki i regulowaną wysokością zamknięcia zszywki w zakresie od 1,5 mm do 2,2 mm, o wysokości otwartej zszywki min. 5,2 mm, w rozmiarze 33</t>
  </si>
  <si>
    <t>Część 12</t>
  </si>
  <si>
    <t>Jednorazowy stapler skórny Grena SSG-35W lub równoważny</t>
  </si>
  <si>
    <t xml:space="preserve">Kleszczyki do usuwania zszywek </t>
  </si>
  <si>
    <t>Jednorazowy stapler liniowy z regulowanym dociskiem tkanki i kontrolą wysokości zamknięcia zszywki od 1,5 mm do 2,5 mm o długości linii szwu 90 mm.</t>
  </si>
  <si>
    <t>Jednorazowy stapler okrężny wygięty z kontrolowanym dociskiem tkanki i regulowaną wysokością zamknięcia zszywki w zakresie od 1 mm do 2,5 mm, o wysokości otwartej zszywki 4,5 mm, w rozmiarze 21</t>
  </si>
  <si>
    <t>Jednorazowy stapler okrężny wygięty z kontrolowanym dociskiem tkanki i regulowaną wysokością zamknięcia zszywki w zakresie od 1 mm do 2,5 mm, o wysokości otwartej zszywki 4,8 mm, w rozmiarze 25</t>
  </si>
  <si>
    <t>Jednorazowy stapler okrężny wygięty z kontrolowanym dociskiem tkanki i regulowaną wysokością zamknięcia zszywki w zakresie od 1 mm do 2,5 mm, o wysokości otwartej zszywki 5,3 mm, w rozmiarze 29</t>
  </si>
  <si>
    <t>Jednorazowy stapler okrężny wygięty z kontrolowanym dociskiem tkanki i regulowaną wysokością zamknięcia zszywki w zakresie od 1 mm do 2,5 mm, o wysokości otwartej zszywki 5,3 mm, w rozmiarze 31</t>
  </si>
  <si>
    <t>Jednorazowy stapler okrężny wygięty z kontrolowanym dociskiem tkanki i regulowaną wysokością zamknięcia zszywki w zakresie od 1 mm do 2,5 mm, o wysokości otwartej zszywki 5,3 mm, w rozmiarze 34</t>
  </si>
  <si>
    <t>Część 13</t>
  </si>
  <si>
    <t xml:space="preserve">Urządzenie 5 mm do fiksacji siatek przepuklinowych z pojedyńczymi wchłanialnymi, spiralnymi wkrętami. Rozmiar wkrętki: wysokość 5,1 mm; wysokość aktywna zszywki 4,1 mm. Całkowity czas absorbcji do około 1 roku od wszczepienia. 30 wkrętek w jednym urządzeniu. 15 wchłanialnych zszywek   </t>
  </si>
  <si>
    <t>Część 14</t>
  </si>
  <si>
    <t xml:space="preserve">Uniwersalna jednorazowa rękojeść staplera endoskopowego o długości 160 mm i 250 mm przeznaczona do ładunków wyginanych i prostych wykonujących zespolenie o długości 30, 45 i 60 mm. Stapler posiadający jedną dźwignię zamykająco-spustową blokowaną bezpiecznikiem. Konstrukcja staplera umożliwiająca jego wielokrotne zamykanie i otwieranie bez konieczności każdorazowego odblokowywania zamkniętego staplera. Ramię staplera obrotowe 360 stopni. Zamawiający każdorazowo określi długość staplera przy składaniu zamówienia. </t>
  </si>
  <si>
    <t xml:space="preserve">Jednorazowy ładunek z artykulacją 60 stopni do staplera endoskopowego. Ładunek posiadający 6 rzędów zszywek, długość zespolenia: 60 mm, zamykający na  1.5mm, 1.7mm i 2.0mm. Ładunek posiadający ruchomą część ze zszywkami i nieruchome kowadełko. Wszystkie ładunki kompatybilne z trokarami 12 mm. Zamawiający każdorazowo określi rodzaj ładunku przy składaniu zamówienia. </t>
  </si>
  <si>
    <t>Retraktor i protektor do ran składający się z dwóch pierścieni: sztywnego pierścienia górnego oraz pierścienia dolnego;  połączonych rękawem. Produkt bez zawartości naturalnego Latexu oraz ftalanów. Długość linii cięcia 5-9 cm, rozmiar M, pakowane po 5 sztuk.</t>
  </si>
  <si>
    <t xml:space="preserve">Jednorazowy stapler liniowy w czterech rozmiarach, o długości linii szwu 32, 46, 60 i 90 mm, załadowany ładunkiem do tkanki standardowej (wysokość zszywki przed zamknięciem 3,8 mm,  po zamknięciu 1,5 mm) i grubej (wys. zszywki przed zamknięciem 4,5 mm, po zamknięciu 2,0 mm). Stapler umożliwiający zamknięcie w pozycji pośredniej. Dwie dźwignie: zamykająca i osobna dźwignia spustowa. Dodatkowo stapler w rozmiarze 32 dostępny z ładunkiem naczyniowym z trzema rzędami zszywek  (wysokość  zszywki przed zamknięciem 2,5 mm, po zamknięciu 1,0 mm).  Zamawiający każdorazowo określi wielkość staplera oraz rodzaj ładunku przy składaniu zamówienia. </t>
  </si>
  <si>
    <r>
      <rPr>
        <sz val="10"/>
        <color indexed="8"/>
        <rFont val="Times New Roman"/>
        <family val="1"/>
      </rPr>
      <t>Ładunek do jednorazowego staplera liniowego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w czterech rozmiarach,  o długości linii szwu 32, 46, 60 i 90 mm do tkanki standardowej (wysokość zszywki przed zamknięciem 3,8 mm, po zamknięciu 1,5 mm) i grubej (wys. zszywki przed zamknięciem 4,5 mm, po zamknięciu 2,0 mm). Dodatkowo dla staplera o rozmiarze 32 mm dostępny ładunek naczyniowy z trzema rzędami zszywek (wysokość zszywki przed zamknięciem 2,5 mm, po zamknięciu 1,0 mm). Zamawiający każdorazowo określi wielkość oraz rodzaj ładunku przy składaniu zamówienia.</t>
    </r>
  </si>
  <si>
    <t>Jednorazowy stapler liniowy z nożem o długości linii szwu 81 mm, załadowany ładunkiem do tkanki standardowej ( wysokość zszywki przed zamknięciem 3,8 mm, po zamknięciu 1,5 mm) i grubej ( wys. zszywki przed zamknięciem 4,5 mm, po zamknięciu 2,0 mm). Nóż zintegrowany ze staplerem. Stapler umożliwiający zamknięcie w pozycji pośredniej . Zamawiający każdorazowo określi rodzaj ładunku przy składaniu zamówienia</t>
  </si>
  <si>
    <t>Ładunek do jednorazowego staplera liniowego z nożem o długości linii szwu 81 mm do tkanki standardowej ( wysokość zszywki przed zamknięciem 3,8 mm, po zamknięciu 1,5 mm) i grubej ( wys. zszywki przed zamknięciem 4,5 mm, po zamknięciu 2,0). Zintegrowany ogranicznik tkanki. Zamawiający każdorazowo określi rodzaj ładunku przy składaniu zamówienia</t>
  </si>
  <si>
    <t>Jednorazowy stapler liniowy z nożem o długości linii szwu 61 mm, załadowany ładunkiem do tkanki standardowej ( wysokość zszywki przed zamknięciem 3,8 mm, po zamknięciu 1,5 mm) i grubej ( wys. zszywki przed zamknięciem 4,5 mm, po zamknięciu 2,0 mm). Nóż zintegrowany ze staplerem. Stapler umożliwiający zamknięcie w pozycji pośredniej . Zamawiający każdorazowo określi rodzaj ładunku przy składaniu zamówienia</t>
  </si>
  <si>
    <t>Ładunek do jednorazowego staplera liniowego z nożem o długości linii szwu 61 mm do tkanki standardowej ( wysokość zszywki przed zamknięciem 3,8 mm, po zamknięciu 1,5 mm) i grubej ( wys. zszywki przed zamknięciem 4,5 mm, po zamknięciu 2,0). Zintegrowany ogranicznik tkanki. Zamawiający każdorazowo określi rodzaj ładunku przy składaniu zamówienia</t>
  </si>
  <si>
    <t>10.</t>
  </si>
  <si>
    <t xml:space="preserve">Jednorazowy stapler okrężny wygięty z kontrolowanym dociskiem tkanki i  i regulowaną wysokością zamknięcia zszywek w zakresie 1,0 - 2,0 mm. Pokryty powłoką antyrefleksyjną. Rozmiary staplera: 21, 25, 28 i 32 mm. Długość staplera 420 mm. Wysokość otwartej zszywki dla rozmiaru 21 to 4,5 mm, dla pozostałych rozmiarów 5,0 mm. Stapler dostępny również w wersji długiej - endoskopowej, długość staplera 520 mm;  Stapler 25 dostępny w wersji przełykowej z główką w kształcie pełnego stożka z otworem do zabezpieczenia szwem. Staplery 28 i 32 dostępne w wersji krótkiej prostej; Zamawiający każdorazowo określi rodzaj ładunku przy składaniu zamówienia, </t>
  </si>
  <si>
    <t>Część 15</t>
  </si>
  <si>
    <t xml:space="preserve">jednorazowe narzędzie służące do zapobiegania lub opanowania krwawienia po usunięciu uszypułowionych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w opakowaniu 5 sztuk oddzielnie zapakowanych w sterylne pakiety, gotowych do użycia narzędzi </t>
  </si>
  <si>
    <t>Część 16</t>
  </si>
  <si>
    <t xml:space="preserve">Jednorazowy stapler zamykający o długości szwu , 90mm do tkanki standardowej 3,5mm i grubej 4,8mm (2 linie zszywek). Zszywki wykonane z drutu tytanowego obustronnie brzeżnie płaskiego na całej długości zszywki. Możliwość 11-krotnego przeładowania i 12-krotnego wystrzału staplera. Zamawiający określi rozmiar staplera przy składaniu zamówienia cząstkowego. </t>
  </si>
  <si>
    <t>karty katalogowe produktu dla każdej pozycji</t>
  </si>
  <si>
    <t>* zamawiający wymaga użyczenia kapciuchownicy/klipsownicy na czas trwania umowy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</si>
</sst>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#.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Arial Narrow"/>
      <family val="2"/>
    </font>
    <font>
      <b/>
      <sz val="10"/>
      <color indexed="8"/>
      <name val="Times New Roman"/>
      <family val="1"/>
    </font>
    <font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35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164" fontId="4" fillId="0" borderId="10" xfId="58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/>
    </xf>
    <xf numFmtId="4" fontId="2" fillId="33" borderId="13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4" fontId="6" fillId="33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4" fontId="5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7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110" zoomScaleNormal="110" zoomScalePageLayoutView="0" workbookViewId="0" topLeftCell="A1">
      <selection activeCell="A100" sqref="A100:IV119"/>
    </sheetView>
  </sheetViews>
  <sheetFormatPr defaultColWidth="9.00390625" defaultRowHeight="12.75"/>
  <cols>
    <col min="1" max="1" width="4.28125" style="1" customWidth="1"/>
    <col min="2" max="2" width="13.57421875" style="1" customWidth="1"/>
    <col min="3" max="3" width="44.57421875" style="2" customWidth="1"/>
    <col min="4" max="4" width="19.140625" style="2" customWidth="1"/>
    <col min="5" max="5" width="5.421875" style="2" customWidth="1"/>
    <col min="6" max="6" width="7.7109375" style="2" customWidth="1"/>
    <col min="7" max="7" width="11.421875" style="2" customWidth="1"/>
    <col min="8" max="8" width="9.00390625" style="2" customWidth="1"/>
    <col min="9" max="9" width="11.7109375" style="2" customWidth="1"/>
    <col min="10" max="10" width="11.57421875" style="2" customWidth="1"/>
    <col min="11" max="11" width="11.8515625" style="2" customWidth="1"/>
    <col min="12" max="12" width="11.7109375" style="2" customWidth="1"/>
    <col min="13" max="13" width="15.57421875" style="2" customWidth="1"/>
    <col min="14" max="16384" width="9.00390625" style="2" customWidth="1"/>
  </cols>
  <sheetData>
    <row r="1" spans="1:13" ht="12.75" customHeight="1">
      <c r="A1" s="3"/>
      <c r="B1" s="4"/>
      <c r="C1" s="4"/>
      <c r="D1" s="3"/>
      <c r="E1" s="4"/>
      <c r="F1" s="5"/>
      <c r="G1" s="5"/>
      <c r="H1" s="5"/>
      <c r="I1" s="6"/>
      <c r="J1" s="5"/>
      <c r="K1" s="5"/>
      <c r="L1" s="7"/>
      <c r="M1" s="7"/>
    </row>
    <row r="2" spans="1:13" ht="12.75" customHeight="1">
      <c r="A2" s="3"/>
      <c r="B2" s="4"/>
      <c r="C2" s="4"/>
      <c r="D2" s="3"/>
      <c r="E2" s="4"/>
      <c r="F2" s="5"/>
      <c r="G2" s="5"/>
      <c r="H2" s="5"/>
      <c r="I2" s="6"/>
      <c r="J2" s="5"/>
      <c r="K2" s="5"/>
      <c r="L2" s="7"/>
      <c r="M2" s="7"/>
    </row>
    <row r="3" spans="1:13" ht="12.75" customHeight="1">
      <c r="A3" s="3"/>
      <c r="B3" s="3"/>
      <c r="C3" s="3"/>
      <c r="D3" s="3"/>
      <c r="E3" s="3"/>
      <c r="F3" s="5"/>
      <c r="G3" s="5"/>
      <c r="H3" s="5"/>
      <c r="I3" s="6"/>
      <c r="J3" s="5"/>
      <c r="K3" s="5"/>
      <c r="L3" s="5"/>
      <c r="M3" s="7"/>
    </row>
    <row r="4" spans="1:9" ht="12.75">
      <c r="A4" s="8"/>
      <c r="B4" s="9"/>
      <c r="C4" s="10" t="s">
        <v>0</v>
      </c>
      <c r="D4" s="10"/>
      <c r="I4" s="11"/>
    </row>
    <row r="5" spans="1:13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3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45" customHeight="1">
      <c r="A6" s="14" t="s">
        <v>1</v>
      </c>
      <c r="B6" s="15" t="s">
        <v>2</v>
      </c>
      <c r="C6" s="16" t="s">
        <v>3</v>
      </c>
      <c r="D6" s="15" t="s">
        <v>4</v>
      </c>
      <c r="E6" s="15" t="s">
        <v>5</v>
      </c>
      <c r="F6" s="17" t="s">
        <v>6</v>
      </c>
      <c r="G6" s="18" t="s">
        <v>7</v>
      </c>
      <c r="H6" s="18" t="s">
        <v>8</v>
      </c>
      <c r="I6" s="19" t="s">
        <v>9</v>
      </c>
      <c r="J6" s="18" t="s">
        <v>10</v>
      </c>
      <c r="K6" s="18" t="s">
        <v>11</v>
      </c>
      <c r="L6" s="18" t="s">
        <v>12</v>
      </c>
      <c r="M6" s="20" t="s">
        <v>13</v>
      </c>
    </row>
    <row r="7" spans="1:13" ht="168" customHeight="1">
      <c r="A7" s="21" t="s">
        <v>14</v>
      </c>
      <c r="B7" s="22" t="s">
        <v>15</v>
      </c>
      <c r="C7" s="23" t="s">
        <v>16</v>
      </c>
      <c r="D7" s="24"/>
      <c r="E7" s="24" t="s">
        <v>17</v>
      </c>
      <c r="F7" s="25">
        <f>22*1.5</f>
        <v>33</v>
      </c>
      <c r="G7" s="26"/>
      <c r="H7" s="24"/>
      <c r="I7" s="27"/>
      <c r="J7" s="28"/>
      <c r="K7" s="28"/>
      <c r="L7" s="28"/>
      <c r="M7" s="24"/>
    </row>
    <row r="8" spans="1:13" ht="99.75" customHeight="1">
      <c r="A8" s="29" t="s">
        <v>18</v>
      </c>
      <c r="B8" s="22" t="s">
        <v>15</v>
      </c>
      <c r="C8" s="30" t="s">
        <v>19</v>
      </c>
      <c r="D8" s="22"/>
      <c r="E8" s="24" t="s">
        <v>17</v>
      </c>
      <c r="F8" s="31">
        <v>67</v>
      </c>
      <c r="G8" s="26"/>
      <c r="H8" s="24"/>
      <c r="I8" s="27"/>
      <c r="J8" s="28"/>
      <c r="K8" s="28"/>
      <c r="L8" s="28"/>
      <c r="M8" s="24"/>
    </row>
    <row r="9" spans="1:13" ht="81" customHeight="1">
      <c r="A9" s="29" t="s">
        <v>20</v>
      </c>
      <c r="B9" s="22" t="s">
        <v>15</v>
      </c>
      <c r="C9" s="30" t="s">
        <v>21</v>
      </c>
      <c r="D9" s="22"/>
      <c r="E9" s="24" t="s">
        <v>17</v>
      </c>
      <c r="F9" s="31">
        <f>10*1.5</f>
        <v>15</v>
      </c>
      <c r="G9" s="26"/>
      <c r="H9" s="24"/>
      <c r="I9" s="27"/>
      <c r="J9" s="28"/>
      <c r="K9" s="28"/>
      <c r="L9" s="28"/>
      <c r="M9" s="24"/>
    </row>
    <row r="10" spans="1:13" ht="84" customHeight="1">
      <c r="A10" s="29" t="s">
        <v>22</v>
      </c>
      <c r="B10" s="22" t="s">
        <v>15</v>
      </c>
      <c r="C10" s="30" t="s">
        <v>23</v>
      </c>
      <c r="D10" s="22"/>
      <c r="E10" s="24" t="s">
        <v>17</v>
      </c>
      <c r="F10" s="31">
        <v>37</v>
      </c>
      <c r="G10" s="26"/>
      <c r="H10" s="24"/>
      <c r="I10" s="27"/>
      <c r="J10" s="28"/>
      <c r="K10" s="28"/>
      <c r="L10" s="28"/>
      <c r="M10" s="24"/>
    </row>
    <row r="11" spans="1:13" ht="78.75" customHeight="1">
      <c r="A11" s="29" t="s">
        <v>24</v>
      </c>
      <c r="B11" s="22" t="s">
        <v>15</v>
      </c>
      <c r="C11" s="30" t="s">
        <v>25</v>
      </c>
      <c r="D11" s="32"/>
      <c r="E11" s="24" t="s">
        <v>17</v>
      </c>
      <c r="F11" s="31">
        <v>10</v>
      </c>
      <c r="G11" s="26"/>
      <c r="H11" s="24"/>
      <c r="I11" s="27"/>
      <c r="J11" s="28"/>
      <c r="K11" s="28"/>
      <c r="L11" s="28"/>
      <c r="M11" s="24"/>
    </row>
    <row r="12" spans="1:13" ht="112.5" customHeight="1">
      <c r="A12" s="29" t="s">
        <v>26</v>
      </c>
      <c r="B12" s="22" t="s">
        <v>15</v>
      </c>
      <c r="C12" s="30" t="s">
        <v>27</v>
      </c>
      <c r="D12" s="32"/>
      <c r="E12" s="24" t="s">
        <v>17</v>
      </c>
      <c r="F12" s="33">
        <f>10*1.5</f>
        <v>15</v>
      </c>
      <c r="G12" s="26"/>
      <c r="H12" s="24"/>
      <c r="I12" s="27"/>
      <c r="J12" s="28"/>
      <c r="K12" s="28"/>
      <c r="L12" s="28"/>
      <c r="M12" s="24"/>
    </row>
    <row r="13" spans="1:13" ht="113.25" customHeight="1">
      <c r="A13" s="29" t="s">
        <v>28</v>
      </c>
      <c r="B13" s="22" t="s">
        <v>15</v>
      </c>
      <c r="C13" s="30" t="s">
        <v>29</v>
      </c>
      <c r="D13" s="24"/>
      <c r="E13" s="24" t="s">
        <v>17</v>
      </c>
      <c r="F13" s="24">
        <v>8</v>
      </c>
      <c r="G13" s="26"/>
      <c r="H13" s="24"/>
      <c r="I13" s="27"/>
      <c r="J13" s="28"/>
      <c r="K13" s="28"/>
      <c r="L13" s="28"/>
      <c r="M13" s="24"/>
    </row>
    <row r="14" spans="1:13" ht="109.5" customHeight="1">
      <c r="A14" s="29" t="s">
        <v>30</v>
      </c>
      <c r="B14" s="22" t="s">
        <v>15</v>
      </c>
      <c r="C14" s="34" t="s">
        <v>31</v>
      </c>
      <c r="D14" s="35"/>
      <c r="E14" s="24" t="s">
        <v>17</v>
      </c>
      <c r="F14" s="24">
        <f>10*1.5</f>
        <v>15</v>
      </c>
      <c r="G14" s="26"/>
      <c r="H14" s="24"/>
      <c r="I14" s="27"/>
      <c r="J14" s="28"/>
      <c r="K14" s="28"/>
      <c r="L14" s="28"/>
      <c r="M14" s="24"/>
    </row>
    <row r="15" spans="1:13" ht="99.75" customHeight="1">
      <c r="A15" s="29" t="s">
        <v>32</v>
      </c>
      <c r="B15" s="22" t="s">
        <v>15</v>
      </c>
      <c r="C15" s="34" t="s">
        <v>33</v>
      </c>
      <c r="D15" s="35"/>
      <c r="E15" s="24" t="s">
        <v>17</v>
      </c>
      <c r="F15" s="24">
        <v>8</v>
      </c>
      <c r="G15" s="26"/>
      <c r="H15" s="24"/>
      <c r="I15" s="27"/>
      <c r="J15" s="28"/>
      <c r="K15" s="28"/>
      <c r="L15" s="28"/>
      <c r="M15" s="24"/>
    </row>
    <row r="16" spans="9:12" ht="13.5">
      <c r="I16" s="36" t="s">
        <v>34</v>
      </c>
      <c r="J16" s="37">
        <f>SUM(J7:J13)</f>
        <v>0</v>
      </c>
      <c r="K16" s="37">
        <f>SUM(K7:K13)</f>
        <v>0</v>
      </c>
      <c r="L16" s="37">
        <f>SUM(L7:L13)</f>
        <v>0</v>
      </c>
    </row>
    <row r="18" ht="12.75">
      <c r="C18" s="10" t="s">
        <v>35</v>
      </c>
    </row>
    <row r="19" spans="1:13" ht="12.75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3">
        <v>9</v>
      </c>
      <c r="J19" s="12">
        <v>10</v>
      </c>
      <c r="K19" s="12">
        <v>11</v>
      </c>
      <c r="L19" s="12">
        <v>12</v>
      </c>
      <c r="M19" s="12">
        <v>13</v>
      </c>
    </row>
    <row r="20" spans="1:13" ht="41.25">
      <c r="A20" s="14" t="s">
        <v>1</v>
      </c>
      <c r="B20" s="15" t="s">
        <v>2</v>
      </c>
      <c r="C20" s="16" t="s">
        <v>3</v>
      </c>
      <c r="D20" s="15" t="s">
        <v>4</v>
      </c>
      <c r="E20" s="15" t="s">
        <v>5</v>
      </c>
      <c r="F20" s="17" t="s">
        <v>6</v>
      </c>
      <c r="G20" s="18" t="s">
        <v>7</v>
      </c>
      <c r="H20" s="18" t="s">
        <v>8</v>
      </c>
      <c r="I20" s="19" t="s">
        <v>9</v>
      </c>
      <c r="J20" s="18" t="s">
        <v>10</v>
      </c>
      <c r="K20" s="18" t="s">
        <v>11</v>
      </c>
      <c r="L20" s="18" t="s">
        <v>12</v>
      </c>
      <c r="M20" s="20" t="s">
        <v>13</v>
      </c>
    </row>
    <row r="21" spans="1:13" ht="60" customHeight="1">
      <c r="A21" s="21" t="s">
        <v>14</v>
      </c>
      <c r="B21" s="38" t="s">
        <v>15</v>
      </c>
      <c r="C21" s="30" t="s">
        <v>36</v>
      </c>
      <c r="D21" s="39"/>
      <c r="E21" s="40" t="s">
        <v>17</v>
      </c>
      <c r="F21" s="41">
        <v>3</v>
      </c>
      <c r="G21" s="26"/>
      <c r="H21" s="40"/>
      <c r="I21" s="42"/>
      <c r="J21" s="43"/>
      <c r="K21" s="43"/>
      <c r="L21" s="43"/>
      <c r="M21" s="40"/>
    </row>
    <row r="22" spans="1:13" ht="85.5" customHeight="1">
      <c r="A22" s="29" t="s">
        <v>18</v>
      </c>
      <c r="B22" s="38" t="s">
        <v>15</v>
      </c>
      <c r="C22" s="30" t="s">
        <v>37</v>
      </c>
      <c r="D22" s="39"/>
      <c r="E22" s="40" t="s">
        <v>17</v>
      </c>
      <c r="F22" s="41">
        <v>3</v>
      </c>
      <c r="G22" s="26"/>
      <c r="H22" s="40"/>
      <c r="I22" s="42"/>
      <c r="J22" s="43"/>
      <c r="K22" s="43"/>
      <c r="L22" s="43"/>
      <c r="M22" s="40"/>
    </row>
    <row r="23" spans="1:13" ht="162" customHeight="1">
      <c r="A23" s="29" t="s">
        <v>20</v>
      </c>
      <c r="B23" s="38" t="s">
        <v>15</v>
      </c>
      <c r="C23" s="30" t="s">
        <v>38</v>
      </c>
      <c r="D23" s="39"/>
      <c r="E23" s="44" t="s">
        <v>17</v>
      </c>
      <c r="F23" s="41">
        <f>4*1.5</f>
        <v>6</v>
      </c>
      <c r="G23" s="26"/>
      <c r="H23" s="40"/>
      <c r="I23" s="42"/>
      <c r="J23" s="43"/>
      <c r="K23" s="43"/>
      <c r="L23" s="43"/>
      <c r="M23" s="40"/>
    </row>
    <row r="24" spans="1:13" ht="62.25" customHeight="1">
      <c r="A24" s="29" t="s">
        <v>22</v>
      </c>
      <c r="B24" s="38" t="s">
        <v>15</v>
      </c>
      <c r="C24" s="30" t="s">
        <v>39</v>
      </c>
      <c r="D24" s="39"/>
      <c r="E24" s="44" t="s">
        <v>17</v>
      </c>
      <c r="F24" s="41">
        <f>4*1.5</f>
        <v>6</v>
      </c>
      <c r="G24" s="26"/>
      <c r="H24" s="40"/>
      <c r="I24" s="42"/>
      <c r="J24" s="43"/>
      <c r="K24" s="43"/>
      <c r="L24" s="43"/>
      <c r="M24" s="40"/>
    </row>
    <row r="25" spans="1:12" ht="13.5">
      <c r="A25" s="45"/>
      <c r="B25" s="45"/>
      <c r="C25" s="45"/>
      <c r="D25" s="45"/>
      <c r="E25" s="45"/>
      <c r="F25" s="46"/>
      <c r="G25" s="46"/>
      <c r="H25" s="46"/>
      <c r="I25" s="36" t="s">
        <v>34</v>
      </c>
      <c r="J25" s="37">
        <f>SUM(J21:J24)</f>
        <v>0</v>
      </c>
      <c r="K25" s="37">
        <f>SUM(K21:K24)</f>
        <v>0</v>
      </c>
      <c r="L25" s="37">
        <f>SUM(L21:L24)</f>
        <v>0</v>
      </c>
    </row>
    <row r="26" ht="12.75">
      <c r="L26" s="11"/>
    </row>
    <row r="27" spans="2:4" ht="12.75">
      <c r="B27"/>
      <c r="C27"/>
      <c r="D27"/>
    </row>
    <row r="31" ht="12.75">
      <c r="C31" s="10" t="s">
        <v>40</v>
      </c>
    </row>
    <row r="32" spans="1:13" ht="12.7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3">
        <v>9</v>
      </c>
      <c r="J32" s="12">
        <v>10</v>
      </c>
      <c r="K32" s="12">
        <v>11</v>
      </c>
      <c r="L32" s="12">
        <v>12</v>
      </c>
      <c r="M32" s="12">
        <v>13</v>
      </c>
    </row>
    <row r="33" spans="1:13" ht="41.25">
      <c r="A33" s="14" t="s">
        <v>1</v>
      </c>
      <c r="B33" s="15" t="s">
        <v>2</v>
      </c>
      <c r="C33" s="15" t="s">
        <v>3</v>
      </c>
      <c r="D33" s="15" t="s">
        <v>4</v>
      </c>
      <c r="E33" s="15" t="s">
        <v>5</v>
      </c>
      <c r="F33" s="17" t="s">
        <v>6</v>
      </c>
      <c r="G33" s="18" t="s">
        <v>7</v>
      </c>
      <c r="H33" s="18" t="s">
        <v>8</v>
      </c>
      <c r="I33" s="19" t="s">
        <v>9</v>
      </c>
      <c r="J33" s="18" t="s">
        <v>10</v>
      </c>
      <c r="K33" s="18" t="s">
        <v>11</v>
      </c>
      <c r="L33" s="18" t="s">
        <v>12</v>
      </c>
      <c r="M33" s="20" t="s">
        <v>13</v>
      </c>
    </row>
    <row r="34" spans="1:13" ht="26.25">
      <c r="A34" s="29" t="s">
        <v>14</v>
      </c>
      <c r="B34" s="47" t="s">
        <v>15</v>
      </c>
      <c r="C34" s="47" t="s">
        <v>41</v>
      </c>
      <c r="D34" s="47"/>
      <c r="E34" s="40" t="s">
        <v>17</v>
      </c>
      <c r="F34" s="41">
        <f>480*1.5</f>
        <v>720</v>
      </c>
      <c r="G34" s="48"/>
      <c r="H34" s="40"/>
      <c r="I34" s="42"/>
      <c r="J34" s="43"/>
      <c r="K34" s="43"/>
      <c r="L34" s="43"/>
      <c r="M34" s="40"/>
    </row>
    <row r="35" spans="1:13" ht="12.75">
      <c r="A35" s="29" t="s">
        <v>18</v>
      </c>
      <c r="B35" s="47" t="s">
        <v>15</v>
      </c>
      <c r="C35" s="49" t="s">
        <v>42</v>
      </c>
      <c r="D35" s="50"/>
      <c r="E35" s="40" t="s">
        <v>17</v>
      </c>
      <c r="F35" s="51">
        <f>240*1.5</f>
        <v>360</v>
      </c>
      <c r="G35" s="52"/>
      <c r="H35" s="40"/>
      <c r="I35" s="42"/>
      <c r="J35" s="43"/>
      <c r="K35" s="43"/>
      <c r="L35" s="43"/>
      <c r="M35" s="40"/>
    </row>
    <row r="36" spans="1:13" ht="49.5" customHeight="1">
      <c r="A36" s="29" t="s">
        <v>20</v>
      </c>
      <c r="B36" s="38" t="s">
        <v>15</v>
      </c>
      <c r="C36" s="47" t="s">
        <v>43</v>
      </c>
      <c r="D36" s="40"/>
      <c r="E36" s="40" t="s">
        <v>17</v>
      </c>
      <c r="F36" s="40">
        <f>6*1.5</f>
        <v>9</v>
      </c>
      <c r="G36" s="48"/>
      <c r="H36" s="40"/>
      <c r="I36" s="42"/>
      <c r="J36" s="43"/>
      <c r="K36" s="43"/>
      <c r="L36" s="43"/>
      <c r="M36" s="40"/>
    </row>
    <row r="37" spans="1:13" ht="63" customHeight="1">
      <c r="A37" s="29" t="s">
        <v>22</v>
      </c>
      <c r="B37" s="38" t="s">
        <v>15</v>
      </c>
      <c r="C37" s="47" t="s">
        <v>44</v>
      </c>
      <c r="D37" s="39"/>
      <c r="E37" s="40" t="s">
        <v>17</v>
      </c>
      <c r="F37" s="41">
        <v>3</v>
      </c>
      <c r="G37" s="48"/>
      <c r="H37" s="40"/>
      <c r="I37" s="42"/>
      <c r="J37" s="43"/>
      <c r="K37" s="43"/>
      <c r="L37" s="43"/>
      <c r="M37" s="40"/>
    </row>
    <row r="38" spans="1:13" ht="64.5" customHeight="1">
      <c r="A38" s="29" t="s">
        <v>24</v>
      </c>
      <c r="B38" s="38" t="s">
        <v>15</v>
      </c>
      <c r="C38" s="47" t="s">
        <v>45</v>
      </c>
      <c r="D38" s="39"/>
      <c r="E38" s="40" t="s">
        <v>17</v>
      </c>
      <c r="F38" s="41">
        <v>3</v>
      </c>
      <c r="G38" s="48"/>
      <c r="H38" s="40"/>
      <c r="I38" s="42"/>
      <c r="J38" s="43"/>
      <c r="K38" s="43"/>
      <c r="L38" s="43"/>
      <c r="M38" s="40"/>
    </row>
    <row r="39" spans="1:13" ht="63" customHeight="1">
      <c r="A39" s="29" t="s">
        <v>26</v>
      </c>
      <c r="B39" s="38" t="s">
        <v>15</v>
      </c>
      <c r="C39" s="47" t="s">
        <v>46</v>
      </c>
      <c r="D39" s="39"/>
      <c r="E39" s="44" t="s">
        <v>17</v>
      </c>
      <c r="F39" s="41">
        <v>15</v>
      </c>
      <c r="G39" s="48"/>
      <c r="H39" s="40"/>
      <c r="I39" s="42"/>
      <c r="J39" s="43"/>
      <c r="K39" s="43"/>
      <c r="L39" s="43"/>
      <c r="M39" s="40"/>
    </row>
    <row r="40" spans="1:13" ht="62.25" customHeight="1">
      <c r="A40" s="29" t="s">
        <v>28</v>
      </c>
      <c r="B40" s="22" t="s">
        <v>15</v>
      </c>
      <c r="C40" s="53" t="s">
        <v>47</v>
      </c>
      <c r="D40" s="39"/>
      <c r="E40" s="44" t="s">
        <v>17</v>
      </c>
      <c r="F40" s="41">
        <v>15</v>
      </c>
      <c r="G40" s="48"/>
      <c r="H40" s="40"/>
      <c r="I40" s="42"/>
      <c r="J40" s="43"/>
      <c r="K40" s="43"/>
      <c r="L40" s="43"/>
      <c r="M40" s="40"/>
    </row>
    <row r="41" spans="1:13" ht="65.25" customHeight="1">
      <c r="A41" s="1" t="s">
        <v>30</v>
      </c>
      <c r="B41" s="54" t="s">
        <v>15</v>
      </c>
      <c r="C41" s="47" t="s">
        <v>48</v>
      </c>
      <c r="D41" s="39"/>
      <c r="E41" s="44" t="s">
        <v>17</v>
      </c>
      <c r="F41" s="41">
        <v>4</v>
      </c>
      <c r="G41" s="48"/>
      <c r="H41" s="40"/>
      <c r="I41" s="42"/>
      <c r="J41" s="43"/>
      <c r="K41" s="43"/>
      <c r="L41" s="43"/>
      <c r="M41" s="40"/>
    </row>
    <row r="42" spans="9:12" ht="13.5">
      <c r="I42" s="36" t="s">
        <v>34</v>
      </c>
      <c r="J42" s="55">
        <f>SUM(J34:J41)</f>
        <v>0</v>
      </c>
      <c r="K42" s="55">
        <f>SUM(K34:K41)</f>
        <v>0</v>
      </c>
      <c r="L42" s="55">
        <f>SUM(L34:L41)</f>
        <v>0</v>
      </c>
    </row>
    <row r="44" ht="12.75">
      <c r="C44" s="10" t="s">
        <v>49</v>
      </c>
    </row>
    <row r="45" spans="1:13" ht="12.75">
      <c r="A45" s="12">
        <v>1</v>
      </c>
      <c r="B45" s="12">
        <v>2</v>
      </c>
      <c r="C45" s="12">
        <v>3</v>
      </c>
      <c r="D45" s="12">
        <v>4</v>
      </c>
      <c r="E45" s="12">
        <v>5</v>
      </c>
      <c r="F45" s="12">
        <v>6</v>
      </c>
      <c r="G45" s="12">
        <v>7</v>
      </c>
      <c r="H45" s="12">
        <v>8</v>
      </c>
      <c r="I45" s="13">
        <v>9</v>
      </c>
      <c r="J45" s="12">
        <v>10</v>
      </c>
      <c r="K45" s="12">
        <v>11</v>
      </c>
      <c r="L45" s="12">
        <v>12</v>
      </c>
      <c r="M45" s="12">
        <v>13</v>
      </c>
    </row>
    <row r="46" spans="1:13" ht="41.25">
      <c r="A46" s="14" t="s">
        <v>1</v>
      </c>
      <c r="B46" s="15" t="s">
        <v>2</v>
      </c>
      <c r="C46" s="15" t="s">
        <v>3</v>
      </c>
      <c r="D46" s="15" t="s">
        <v>4</v>
      </c>
      <c r="E46" s="15" t="s">
        <v>5</v>
      </c>
      <c r="F46" s="17" t="s">
        <v>6</v>
      </c>
      <c r="G46" s="18" t="s">
        <v>7</v>
      </c>
      <c r="H46" s="18" t="s">
        <v>8</v>
      </c>
      <c r="I46" s="19" t="s">
        <v>9</v>
      </c>
      <c r="J46" s="18" t="s">
        <v>10</v>
      </c>
      <c r="K46" s="18" t="s">
        <v>11</v>
      </c>
      <c r="L46" s="18" t="s">
        <v>12</v>
      </c>
      <c r="M46" s="20" t="s">
        <v>13</v>
      </c>
    </row>
    <row r="47" spans="1:13" ht="75.75" customHeight="1">
      <c r="A47" s="56" t="s">
        <v>14</v>
      </c>
      <c r="B47" s="22" t="s">
        <v>15</v>
      </c>
      <c r="C47" s="57" t="s">
        <v>50</v>
      </c>
      <c r="D47" s="22"/>
      <c r="E47" s="24" t="s">
        <v>17</v>
      </c>
      <c r="F47" s="31">
        <v>12</v>
      </c>
      <c r="G47" s="58"/>
      <c r="H47" s="24"/>
      <c r="I47" s="27"/>
      <c r="J47" s="28"/>
      <c r="K47" s="28"/>
      <c r="L47" s="28"/>
      <c r="M47" s="24"/>
    </row>
    <row r="48" spans="1:13" ht="13.5">
      <c r="A48" s="59"/>
      <c r="B48" s="4"/>
      <c r="C48" s="60"/>
      <c r="D48" s="45"/>
      <c r="E48" s="7"/>
      <c r="F48" s="61"/>
      <c r="G48" s="62"/>
      <c r="H48" s="7"/>
      <c r="I48" s="36" t="s">
        <v>34</v>
      </c>
      <c r="J48" s="55">
        <f>SUM(J47:J47)</f>
        <v>0</v>
      </c>
      <c r="K48" s="55">
        <f>SUM(K47:K47)</f>
        <v>0</v>
      </c>
      <c r="L48" s="55">
        <f>SUM(L47:L47)</f>
        <v>0</v>
      </c>
      <c r="M48" s="7"/>
    </row>
    <row r="49" spans="9:12" ht="12.75">
      <c r="I49"/>
      <c r="J49"/>
      <c r="K49"/>
      <c r="L49"/>
    </row>
    <row r="52" spans="2:3" ht="12.75">
      <c r="B52"/>
      <c r="C52"/>
    </row>
    <row r="55" ht="12.75">
      <c r="C55" s="10" t="s">
        <v>51</v>
      </c>
    </row>
    <row r="56" spans="1:13" ht="12.75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3">
        <v>9</v>
      </c>
      <c r="J56" s="12">
        <v>10</v>
      </c>
      <c r="K56" s="12">
        <v>11</v>
      </c>
      <c r="L56" s="12">
        <v>12</v>
      </c>
      <c r="M56" s="12">
        <v>13</v>
      </c>
    </row>
    <row r="57" spans="1:13" ht="41.25">
      <c r="A57" s="14" t="s">
        <v>1</v>
      </c>
      <c r="B57" s="15" t="s">
        <v>2</v>
      </c>
      <c r="C57" s="15" t="s">
        <v>3</v>
      </c>
      <c r="D57" s="15" t="s">
        <v>4</v>
      </c>
      <c r="E57" s="15" t="s">
        <v>5</v>
      </c>
      <c r="F57" s="17" t="s">
        <v>6</v>
      </c>
      <c r="G57" s="18" t="s">
        <v>7</v>
      </c>
      <c r="H57" s="18" t="s">
        <v>8</v>
      </c>
      <c r="I57" s="19" t="s">
        <v>9</v>
      </c>
      <c r="J57" s="18" t="s">
        <v>10</v>
      </c>
      <c r="K57" s="18" t="s">
        <v>11</v>
      </c>
      <c r="L57" s="18" t="s">
        <v>12</v>
      </c>
      <c r="M57" s="20" t="s">
        <v>13</v>
      </c>
    </row>
    <row r="58" spans="1:13" ht="152.25" customHeight="1">
      <c r="A58" s="29" t="s">
        <v>14</v>
      </c>
      <c r="B58" s="47" t="s">
        <v>15</v>
      </c>
      <c r="C58" s="63" t="s">
        <v>52</v>
      </c>
      <c r="D58" s="47"/>
      <c r="E58" s="40" t="s">
        <v>17</v>
      </c>
      <c r="F58" s="41">
        <f>10*1.5</f>
        <v>15</v>
      </c>
      <c r="G58" s="48"/>
      <c r="H58" s="40"/>
      <c r="I58" s="42"/>
      <c r="J58" s="43"/>
      <c r="K58" s="43"/>
      <c r="L58" s="43"/>
      <c r="M58" s="40"/>
    </row>
    <row r="59" spans="1:13" ht="111" customHeight="1">
      <c r="A59" s="29" t="s">
        <v>18</v>
      </c>
      <c r="B59" s="47" t="s">
        <v>15</v>
      </c>
      <c r="C59" s="63" t="s">
        <v>53</v>
      </c>
      <c r="D59" s="50"/>
      <c r="E59" s="40" t="s">
        <v>17</v>
      </c>
      <c r="F59" s="41">
        <v>6</v>
      </c>
      <c r="G59" s="52"/>
      <c r="H59" s="40"/>
      <c r="I59" s="42"/>
      <c r="J59" s="43"/>
      <c r="K59" s="43"/>
      <c r="L59" s="43"/>
      <c r="M59" s="40"/>
    </row>
    <row r="60" spans="1:13" ht="111" customHeight="1">
      <c r="A60" s="29" t="s">
        <v>20</v>
      </c>
      <c r="B60" s="47" t="s">
        <v>15</v>
      </c>
      <c r="C60" s="64" t="s">
        <v>54</v>
      </c>
      <c r="D60" s="50"/>
      <c r="E60" s="40" t="s">
        <v>17</v>
      </c>
      <c r="F60" s="41">
        <f>12*1.5</f>
        <v>18</v>
      </c>
      <c r="G60" s="52"/>
      <c r="H60" s="40"/>
      <c r="I60" s="42"/>
      <c r="J60" s="43"/>
      <c r="K60" s="43"/>
      <c r="L60" s="43"/>
      <c r="M60" s="40"/>
    </row>
    <row r="61" spans="1:13" ht="162" customHeight="1">
      <c r="A61" s="29" t="s">
        <v>22</v>
      </c>
      <c r="B61" s="47" t="s">
        <v>15</v>
      </c>
      <c r="C61" s="65" t="s">
        <v>55</v>
      </c>
      <c r="D61" s="50"/>
      <c r="E61" s="40" t="s">
        <v>17</v>
      </c>
      <c r="F61" s="41">
        <f>28*1.5</f>
        <v>42</v>
      </c>
      <c r="G61" s="52"/>
      <c r="H61" s="40"/>
      <c r="I61" s="42"/>
      <c r="J61" s="43"/>
      <c r="K61" s="43"/>
      <c r="L61" s="43"/>
      <c r="M61" s="40"/>
    </row>
    <row r="62" spans="1:13" ht="138" customHeight="1">
      <c r="A62" s="29" t="s">
        <v>24</v>
      </c>
      <c r="B62" s="47" t="s">
        <v>15</v>
      </c>
      <c r="C62" s="65" t="s">
        <v>56</v>
      </c>
      <c r="D62" s="50"/>
      <c r="E62" s="40" t="s">
        <v>17</v>
      </c>
      <c r="F62" s="41">
        <f>10*1.5</f>
        <v>15</v>
      </c>
      <c r="G62" s="52"/>
      <c r="H62" s="40"/>
      <c r="I62" s="42"/>
      <c r="J62" s="43"/>
      <c r="K62" s="43"/>
      <c r="L62" s="43"/>
      <c r="M62" s="40"/>
    </row>
    <row r="63" spans="1:13" ht="111" customHeight="1">
      <c r="A63" s="29" t="s">
        <v>26</v>
      </c>
      <c r="B63" s="47" t="s">
        <v>15</v>
      </c>
      <c r="C63" s="63" t="s">
        <v>57</v>
      </c>
      <c r="D63" s="50"/>
      <c r="E63" s="40" t="s">
        <v>17</v>
      </c>
      <c r="F63" s="41">
        <f>12*1.5</f>
        <v>18</v>
      </c>
      <c r="G63" s="66"/>
      <c r="H63" s="40"/>
      <c r="I63" s="42"/>
      <c r="J63" s="43"/>
      <c r="K63" s="43"/>
      <c r="L63" s="43"/>
      <c r="M63" s="40"/>
    </row>
    <row r="64" spans="1:13" ht="111" customHeight="1">
      <c r="A64" s="29" t="s">
        <v>28</v>
      </c>
      <c r="B64" s="47" t="s">
        <v>15</v>
      </c>
      <c r="C64" s="63" t="s">
        <v>58</v>
      </c>
      <c r="D64" s="50"/>
      <c r="E64" s="40" t="s">
        <v>17</v>
      </c>
      <c r="F64" s="41">
        <v>5</v>
      </c>
      <c r="G64" s="66"/>
      <c r="H64" s="40"/>
      <c r="I64" s="42"/>
      <c r="J64" s="43"/>
      <c r="K64" s="43"/>
      <c r="L64" s="43"/>
      <c r="M64" s="40"/>
    </row>
    <row r="65" spans="1:13" ht="111" customHeight="1">
      <c r="A65" s="29" t="s">
        <v>30</v>
      </c>
      <c r="B65" s="47" t="s">
        <v>15</v>
      </c>
      <c r="C65" s="63" t="s">
        <v>59</v>
      </c>
      <c r="D65" s="50"/>
      <c r="E65" s="40" t="s">
        <v>17</v>
      </c>
      <c r="F65" s="41">
        <f>12*1.5</f>
        <v>18</v>
      </c>
      <c r="G65" s="66"/>
      <c r="H65" s="40"/>
      <c r="I65" s="42"/>
      <c r="J65" s="43"/>
      <c r="K65" s="43"/>
      <c r="L65" s="43"/>
      <c r="M65" s="40"/>
    </row>
    <row r="66" spans="1:13" ht="111" customHeight="1">
      <c r="A66" s="29" t="s">
        <v>32</v>
      </c>
      <c r="B66" s="47" t="s">
        <v>15</v>
      </c>
      <c r="C66" s="63" t="s">
        <v>60</v>
      </c>
      <c r="D66" s="50"/>
      <c r="E66" s="40" t="s">
        <v>17</v>
      </c>
      <c r="F66" s="41">
        <v>5</v>
      </c>
      <c r="G66" s="66"/>
      <c r="H66" s="40"/>
      <c r="I66" s="42"/>
      <c r="J66" s="43"/>
      <c r="K66" s="43"/>
      <c r="L66" s="43"/>
      <c r="M66" s="40"/>
    </row>
    <row r="67" spans="1:13" ht="161.25" customHeight="1">
      <c r="A67" s="29" t="s">
        <v>61</v>
      </c>
      <c r="B67" s="47" t="s">
        <v>15</v>
      </c>
      <c r="C67" s="63" t="s">
        <v>62</v>
      </c>
      <c r="D67" s="50"/>
      <c r="E67" s="40" t="s">
        <v>17</v>
      </c>
      <c r="F67" s="41">
        <f>10*1.5</f>
        <v>15</v>
      </c>
      <c r="G67" s="66"/>
      <c r="H67" s="40"/>
      <c r="I67" s="42"/>
      <c r="J67" s="43"/>
      <c r="K67" s="43"/>
      <c r="L67" s="43"/>
      <c r="M67" s="40"/>
    </row>
    <row r="68" spans="9:12" ht="13.5">
      <c r="I68" s="36" t="s">
        <v>34</v>
      </c>
      <c r="J68" s="55">
        <f>SUM(J58:J67)</f>
        <v>0</v>
      </c>
      <c r="K68" s="55">
        <f>SUM(K58:K67)</f>
        <v>0</v>
      </c>
      <c r="L68" s="55">
        <f>SUM(L58:L67)</f>
        <v>0</v>
      </c>
    </row>
    <row r="69" spans="9:12" ht="12.75">
      <c r="I69"/>
      <c r="J69"/>
      <c r="K69"/>
      <c r="L69"/>
    </row>
    <row r="70" spans="9:12" ht="12.75">
      <c r="I70"/>
      <c r="J70"/>
      <c r="K70"/>
      <c r="L70"/>
    </row>
    <row r="71" spans="9:12" ht="12.75">
      <c r="I71"/>
      <c r="J71"/>
      <c r="K71"/>
      <c r="L71"/>
    </row>
    <row r="72" ht="12.75">
      <c r="C72" s="10" t="s">
        <v>63</v>
      </c>
    </row>
    <row r="73" spans="1:13" ht="12.75">
      <c r="A73" s="12">
        <v>1</v>
      </c>
      <c r="B73" s="12">
        <v>2</v>
      </c>
      <c r="C73" s="12">
        <v>3</v>
      </c>
      <c r="D73" s="12">
        <v>4</v>
      </c>
      <c r="E73" s="12">
        <v>5</v>
      </c>
      <c r="F73" s="12">
        <v>6</v>
      </c>
      <c r="G73" s="12">
        <v>7</v>
      </c>
      <c r="H73" s="12">
        <v>8</v>
      </c>
      <c r="I73" s="13">
        <v>9</v>
      </c>
      <c r="J73" s="12">
        <v>10</v>
      </c>
      <c r="K73" s="12">
        <v>11</v>
      </c>
      <c r="L73" s="12">
        <v>12</v>
      </c>
      <c r="M73" s="12">
        <v>13</v>
      </c>
    </row>
    <row r="74" spans="1:13" ht="41.25">
      <c r="A74" s="14" t="s">
        <v>1</v>
      </c>
      <c r="B74" s="15" t="s">
        <v>2</v>
      </c>
      <c r="C74" s="15" t="s">
        <v>3</v>
      </c>
      <c r="D74" s="15" t="s">
        <v>4</v>
      </c>
      <c r="E74" s="15" t="s">
        <v>5</v>
      </c>
      <c r="F74" s="17" t="s">
        <v>6</v>
      </c>
      <c r="G74" s="18" t="s">
        <v>7</v>
      </c>
      <c r="H74" s="18" t="s">
        <v>8</v>
      </c>
      <c r="I74" s="19" t="s">
        <v>9</v>
      </c>
      <c r="J74" s="18" t="s">
        <v>10</v>
      </c>
      <c r="K74" s="18" t="s">
        <v>11</v>
      </c>
      <c r="L74" s="18" t="s">
        <v>12</v>
      </c>
      <c r="M74" s="20" t="s">
        <v>13</v>
      </c>
    </row>
    <row r="75" spans="1:13" ht="144.75" customHeight="1">
      <c r="A75" s="75" t="s">
        <v>14</v>
      </c>
      <c r="B75" s="73" t="s">
        <v>15</v>
      </c>
      <c r="C75" s="76" t="s">
        <v>64</v>
      </c>
      <c r="D75" s="73"/>
      <c r="E75" s="70" t="s">
        <v>17</v>
      </c>
      <c r="F75" s="77">
        <v>18</v>
      </c>
      <c r="G75" s="72"/>
      <c r="H75" s="70"/>
      <c r="I75" s="74"/>
      <c r="J75" s="71"/>
      <c r="K75" s="71"/>
      <c r="L75" s="71"/>
      <c r="M75" s="70"/>
    </row>
    <row r="76" spans="1:13" ht="12.75" hidden="1">
      <c r="A76" s="75"/>
      <c r="B76" s="75"/>
      <c r="C76" s="76"/>
      <c r="D76" s="73"/>
      <c r="E76" s="73"/>
      <c r="F76" s="73"/>
      <c r="G76" s="73"/>
      <c r="H76" s="73"/>
      <c r="I76" s="74"/>
      <c r="J76" s="74"/>
      <c r="K76" s="74"/>
      <c r="L76" s="74"/>
      <c r="M76" s="70"/>
    </row>
    <row r="77" spans="1:13" ht="12.75" hidden="1">
      <c r="A77" s="75"/>
      <c r="B77" s="75"/>
      <c r="C77" s="76"/>
      <c r="D77" s="73"/>
      <c r="E77" s="73"/>
      <c r="F77" s="73"/>
      <c r="G77" s="73"/>
      <c r="H77" s="73"/>
      <c r="I77" s="74"/>
      <c r="J77" s="71"/>
      <c r="K77" s="71"/>
      <c r="L77" s="71"/>
      <c r="M77" s="71"/>
    </row>
    <row r="78" spans="1:13" ht="12.75" hidden="1">
      <c r="A78" s="75"/>
      <c r="B78" s="75"/>
      <c r="C78" s="76"/>
      <c r="D78" s="73"/>
      <c r="E78" s="73"/>
      <c r="F78" s="73"/>
      <c r="G78" s="73"/>
      <c r="H78" s="73"/>
      <c r="I78" s="73"/>
      <c r="J78" s="71"/>
      <c r="K78" s="71"/>
      <c r="L78" s="71"/>
      <c r="M78" s="71"/>
    </row>
    <row r="79" spans="9:12" ht="13.5">
      <c r="I79" s="36" t="s">
        <v>34</v>
      </c>
      <c r="J79" s="55">
        <f>SUM(J75:J75)</f>
        <v>0</v>
      </c>
      <c r="K79" s="55">
        <f>SUM(K75:K75)</f>
        <v>0</v>
      </c>
      <c r="L79" s="55">
        <f>SUM(L75:L75)</f>
        <v>0</v>
      </c>
    </row>
    <row r="80" ht="12.75">
      <c r="J80" s="11"/>
    </row>
    <row r="82" ht="12.75">
      <c r="C82" s="10" t="s">
        <v>65</v>
      </c>
    </row>
    <row r="83" spans="1:13" ht="12.75">
      <c r="A83" s="12">
        <v>1</v>
      </c>
      <c r="B83" s="12">
        <v>2</v>
      </c>
      <c r="C83" s="12">
        <v>3</v>
      </c>
      <c r="D83" s="12">
        <v>4</v>
      </c>
      <c r="E83" s="12">
        <v>5</v>
      </c>
      <c r="F83" s="12">
        <v>6</v>
      </c>
      <c r="G83" s="12">
        <v>7</v>
      </c>
      <c r="H83" s="12">
        <v>8</v>
      </c>
      <c r="I83" s="13">
        <v>9</v>
      </c>
      <c r="J83" s="12">
        <v>10</v>
      </c>
      <c r="K83" s="12">
        <v>11</v>
      </c>
      <c r="L83" s="12">
        <v>12</v>
      </c>
      <c r="M83" s="12">
        <v>13</v>
      </c>
    </row>
    <row r="84" spans="1:13" ht="41.25">
      <c r="A84" s="14" t="s">
        <v>1</v>
      </c>
      <c r="B84" s="15" t="s">
        <v>2</v>
      </c>
      <c r="C84" s="15" t="s">
        <v>3</v>
      </c>
      <c r="D84" s="15" t="s">
        <v>4</v>
      </c>
      <c r="E84" s="15" t="s">
        <v>5</v>
      </c>
      <c r="F84" s="17" t="s">
        <v>6</v>
      </c>
      <c r="G84" s="18" t="s">
        <v>7</v>
      </c>
      <c r="H84" s="18" t="s">
        <v>8</v>
      </c>
      <c r="I84" s="19" t="s">
        <v>9</v>
      </c>
      <c r="J84" s="18" t="s">
        <v>10</v>
      </c>
      <c r="K84" s="18" t="s">
        <v>11</v>
      </c>
      <c r="L84" s="18" t="s">
        <v>12</v>
      </c>
      <c r="M84" s="20" t="s">
        <v>13</v>
      </c>
    </row>
    <row r="85" spans="1:13" ht="96.75" customHeight="1">
      <c r="A85" s="29" t="s">
        <v>14</v>
      </c>
      <c r="B85" s="47" t="s">
        <v>15</v>
      </c>
      <c r="C85" s="30" t="s">
        <v>66</v>
      </c>
      <c r="D85" s="47"/>
      <c r="E85" s="40" t="s">
        <v>17</v>
      </c>
      <c r="F85" s="41">
        <v>25</v>
      </c>
      <c r="G85" s="67"/>
      <c r="H85" s="40"/>
      <c r="I85" s="42"/>
      <c r="J85" s="43"/>
      <c r="K85" s="43"/>
      <c r="L85" s="43"/>
      <c r="M85" s="40"/>
    </row>
    <row r="86" spans="1:13" ht="13.5">
      <c r="A86" s="59"/>
      <c r="B86" s="4"/>
      <c r="C86" s="60"/>
      <c r="D86" s="45"/>
      <c r="E86" s="7"/>
      <c r="F86" s="61"/>
      <c r="G86" s="62"/>
      <c r="H86" s="7"/>
      <c r="I86" s="36" t="s">
        <v>34</v>
      </c>
      <c r="J86" s="55">
        <f>SUM(J85:J85)</f>
        <v>0</v>
      </c>
      <c r="K86" s="55">
        <f>SUM(K85:K85)</f>
        <v>0</v>
      </c>
      <c r="L86" s="55">
        <f>SUM(L85:L85)</f>
        <v>0</v>
      </c>
      <c r="M86" s="7"/>
    </row>
    <row r="87" spans="9:12" ht="12.75">
      <c r="I87"/>
      <c r="J87"/>
      <c r="K87"/>
      <c r="L87"/>
    </row>
    <row r="88" spans="9:12" ht="12.75">
      <c r="I88"/>
      <c r="J88"/>
      <c r="K88"/>
      <c r="L88"/>
    </row>
    <row r="89" spans="9:12" ht="12.75">
      <c r="I89"/>
      <c r="J89"/>
      <c r="K89"/>
      <c r="L89"/>
    </row>
    <row r="90" spans="2:12" ht="12.75">
      <c r="B90" s="68" t="s">
        <v>67</v>
      </c>
      <c r="I90"/>
      <c r="J90"/>
      <c r="K90"/>
      <c r="L90"/>
    </row>
    <row r="91" spans="9:12" ht="12.75">
      <c r="I91"/>
      <c r="J91"/>
      <c r="K91"/>
      <c r="L91"/>
    </row>
    <row r="92" spans="2:12" ht="12.75">
      <c r="B92" s="1" t="s">
        <v>68</v>
      </c>
      <c r="I92"/>
      <c r="J92"/>
      <c r="K92"/>
      <c r="L92"/>
    </row>
    <row r="93" spans="9:12" ht="12.75">
      <c r="I93"/>
      <c r="J93"/>
      <c r="K93"/>
      <c r="L93"/>
    </row>
    <row r="94" spans="9:12" ht="191.25" customHeight="1">
      <c r="I94"/>
      <c r="J94"/>
      <c r="K94"/>
      <c r="L94"/>
    </row>
    <row r="95" spans="9:12" ht="12.75">
      <c r="I95"/>
      <c r="J95"/>
      <c r="K95"/>
      <c r="L95"/>
    </row>
    <row r="96" spans="9:12" ht="12.75">
      <c r="I96"/>
      <c r="J96"/>
      <c r="K96"/>
      <c r="L96"/>
    </row>
    <row r="101" ht="12.75">
      <c r="M101" s="69"/>
    </row>
    <row r="133" spans="9:12" ht="12.75">
      <c r="I133"/>
      <c r="J133"/>
      <c r="K133"/>
      <c r="L133"/>
    </row>
    <row r="134" spans="9:12" ht="12.75">
      <c r="I134"/>
      <c r="J134"/>
      <c r="K134"/>
      <c r="L134"/>
    </row>
    <row r="135" spans="9:12" ht="12.75">
      <c r="I135"/>
      <c r="J135"/>
      <c r="K135"/>
      <c r="L135"/>
    </row>
    <row r="136" spans="9:12" ht="12.75">
      <c r="I136"/>
      <c r="J136"/>
      <c r="K136"/>
      <c r="L136"/>
    </row>
    <row r="137" spans="9:12" ht="12.75">
      <c r="I137"/>
      <c r="J137"/>
      <c r="K137"/>
      <c r="L137"/>
    </row>
    <row r="138" spans="9:12" ht="12.75">
      <c r="I138"/>
      <c r="J138"/>
      <c r="K138"/>
      <c r="L138"/>
    </row>
    <row r="139" spans="9:12" ht="12.75">
      <c r="I139"/>
      <c r="J139"/>
      <c r="K139"/>
      <c r="L139"/>
    </row>
    <row r="140" spans="9:12" ht="12.75">
      <c r="I140"/>
      <c r="J140"/>
      <c r="K140"/>
      <c r="L140"/>
    </row>
    <row r="141" spans="9:12" ht="12.75">
      <c r="I141"/>
      <c r="J141"/>
      <c r="K141"/>
      <c r="L141"/>
    </row>
    <row r="142" spans="9:12" ht="12.75">
      <c r="I142"/>
      <c r="J142"/>
      <c r="K142"/>
      <c r="L142"/>
    </row>
    <row r="143" spans="9:12" ht="12.75">
      <c r="I143"/>
      <c r="J143"/>
      <c r="K143"/>
      <c r="L143"/>
    </row>
    <row r="144" spans="9:12" ht="12.75">
      <c r="I144"/>
      <c r="J144"/>
      <c r="K144"/>
      <c r="L144"/>
    </row>
    <row r="145" spans="9:12" ht="12.75">
      <c r="I145"/>
      <c r="J145"/>
      <c r="K145"/>
      <c r="L145"/>
    </row>
    <row r="146" spans="9:12" ht="12.75">
      <c r="I146"/>
      <c r="J146"/>
      <c r="K146"/>
      <c r="L146"/>
    </row>
    <row r="147" spans="9:12" ht="12.75">
      <c r="I147"/>
      <c r="J147"/>
      <c r="K147"/>
      <c r="L147"/>
    </row>
    <row r="148" spans="9:12" ht="12.75">
      <c r="I148"/>
      <c r="J148"/>
      <c r="K148"/>
      <c r="L148"/>
    </row>
    <row r="149" spans="9:12" ht="12.75">
      <c r="I149"/>
      <c r="J149"/>
      <c r="K149"/>
      <c r="L149"/>
    </row>
    <row r="150" spans="9:12" ht="12.75">
      <c r="I150"/>
      <c r="J150"/>
      <c r="K150"/>
      <c r="L150"/>
    </row>
    <row r="151" spans="9:12" ht="12.75">
      <c r="I151"/>
      <c r="J151"/>
      <c r="K151"/>
      <c r="L151"/>
    </row>
  </sheetData>
  <sheetProtection selectLockedCells="1" selectUnlockedCells="1"/>
  <mergeCells count="13">
    <mergeCell ref="A75:A78"/>
    <mergeCell ref="B75:B78"/>
    <mergeCell ref="C75:C78"/>
    <mergeCell ref="D75:D78"/>
    <mergeCell ref="E75:E78"/>
    <mergeCell ref="F75:F78"/>
    <mergeCell ref="M75:M78"/>
    <mergeCell ref="G75:G78"/>
    <mergeCell ref="H75:H78"/>
    <mergeCell ref="I75:I78"/>
    <mergeCell ref="J75:J78"/>
    <mergeCell ref="K75:K78"/>
    <mergeCell ref="L75:L7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53"/>
  <headerFooter alignWithMargins="0">
    <oddFooter>&amp;CStrona &amp;P</oddFooter>
  </headerFooter>
  <rowBreaks count="6" manualBreakCount="6">
    <brk id="12" max="255" man="1"/>
    <brk id="17" max="255" man="1"/>
    <brk id="29" max="255" man="1"/>
    <brk id="53" max="255" man="1"/>
    <brk id="62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a.habieda</cp:lastModifiedBy>
  <dcterms:modified xsi:type="dcterms:W3CDTF">2023-05-25T11:41:05Z</dcterms:modified>
  <cp:category/>
  <cp:version/>
  <cp:contentType/>
  <cp:contentStatus/>
</cp:coreProperties>
</file>