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Sheet1" sheetId="1" r:id="rId1"/>
  </sheets>
  <definedNames>
    <definedName name="_xlnm.Print_Area_1">'Sheet1'!$A$1:$K$5</definedName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<sst xmlns="http://schemas.openxmlformats.org/spreadsheetml/2006/main" count="247" uniqueCount="127">
  <si>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</si>
  <si>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</si>
  <si>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</si>
  <si>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</si>
  <si>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</si>
  <si>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</si>
  <si>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</si>
  <si>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</si>
  <si>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</si>
  <si>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</si>
  <si>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</si>
  <si>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szt.</t>
  </si>
  <si>
    <t>op</t>
  </si>
  <si>
    <t>20g</t>
  </si>
  <si>
    <t>fiol</t>
  </si>
  <si>
    <t>100 g</t>
  </si>
  <si>
    <t>Nazwa handlowa</t>
  </si>
  <si>
    <t>kaps</t>
  </si>
  <si>
    <t>Razem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</si>
  <si>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</si>
  <si>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</si>
  <si>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</si>
  <si>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</si>
  <si>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</si>
  <si>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</si>
  <si>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</si>
  <si>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ampstrz</t>
  </si>
  <si>
    <t>Natrium chloratum 0,9% 100ml  worek z dwoma niezależnymi portami, z dodatkowym opakowaniem zapewniającym sterylność worka.FREEFLEX</t>
  </si>
  <si>
    <t>Natrium chloratum 0,9% 250ml  worek z dwoma niezależnymi portami, z dodatkowym opakowaniem zapewniającym sterylność worka.FREEFLEX</t>
  </si>
  <si>
    <t>Natrium chloratum 0,9% 500ml  worek z dwoma niezależnymi portami, z dodatkowym opakowaniem zapewniającym sterylność workaFREEFLEX.</t>
  </si>
  <si>
    <t>Natrium chloratum 0,9% 1000ml  worek z dwoma niezależnymi portami, z dodatkowym opakowaniem zapewniającym sterylność worka.FREEFLEX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</si>
  <si>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</si>
  <si>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</si>
  <si>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</si>
  <si>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Kod EAN</t>
  </si>
  <si>
    <t>Balsamum peruvianum 30g maść</t>
  </si>
  <si>
    <t>Alfacalcidolum  kaps miękk  0,25mcg * 100 kaps</t>
  </si>
  <si>
    <t>Bisacodylum  0,01g czopki</t>
  </si>
  <si>
    <t>Dihydrocodeini tartras 60mg tabl o zmodyf. Uwaln.</t>
  </si>
  <si>
    <t>Tobramycin 3mg/ml flak. 80ml inf roztw</t>
  </si>
  <si>
    <t>Palonosetron  250mcg fiol 5ml  inj roztw</t>
  </si>
  <si>
    <t>Palonosetron 500 mcg kaps miękkie</t>
  </si>
  <si>
    <t>Verapamil 5 mg amp</t>
  </si>
  <si>
    <t>fl</t>
  </si>
  <si>
    <t xml:space="preserve"> </t>
  </si>
  <si>
    <t>Tuberculin PPD  RT 23 a 1,5 ml lub Tuberculin PPD RT 23 SSI</t>
  </si>
  <si>
    <t>Talk sterylny fiolki 4 g</t>
  </si>
  <si>
    <t>KOD EAN</t>
  </si>
  <si>
    <t>Załącznik nr 2 do SIWZ</t>
  </si>
  <si>
    <t>Pyrafat 500 mg tabl</t>
  </si>
  <si>
    <t>szt</t>
  </si>
  <si>
    <t>Aqua B.Braun 250 ml</t>
  </si>
  <si>
    <t>Intralipid 20%, 200 mg/ml, emulsja do infuzji 100 ml</t>
  </si>
  <si>
    <t>Aminosteril N-HEPA 8% 500 ml flak    </t>
  </si>
  <si>
    <t xml:space="preserve">Glycophos 4,32 g/ 20 ml fiol * 10 fiol           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</si>
  <si>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</si>
  <si>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</si>
  <si>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</si>
  <si>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</si>
  <si>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</si>
  <si>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</si>
  <si>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</si>
  <si>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</si>
  <si>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</si>
  <si>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</si>
  <si>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</si>
  <si>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</si>
  <si>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</si>
  <si>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</si>
  <si>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</si>
  <si>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</si>
  <si>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</si>
  <si>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Talk sterylny Steritalc PF3 flak. z aplkatorem</t>
  </si>
  <si>
    <t>Podłoże do mikrobiologicznego badania moczu x 10 szt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</si>
  <si>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</si>
  <si>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</si>
  <si>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Aqua B.Braun 500 ml</t>
  </si>
  <si>
    <t>Płyn o stężeniu cytrynianu sodu 18mmol/l , NA +140 mmol/l, CL 86 mmol/l teoretyczna osmolarność 244m0sm/l, w workach po 5000 ml wyposarzonych w port luer oraz port do nakłuwania oznakowany kolorowym kapslem</t>
  </si>
  <si>
    <t>Płyn substytucyjny lub dializacyjny do terapii nerkozastępczej z antykoagulacją cytrynianową w dwukomorowych workach o pojemności 5000 ml o składzie: HCO-3 32 mmol/l, NA+ 140 mmol/l, K+ 2 mmol/l, Ca 2+1,75 mmol/l, Mg2+ 0,5 mmol/l,</t>
  </si>
  <si>
    <t>Płyn substytucyjny lub dializacyjny do terapii nerkozastępczej z antykoagulacją cytrynianową w dwukomorowych workach o pojemności 5000 ml o składzie : NA+ 140 mmol/l, K+0- 4 mmol/l, Ca2+0 mmol/l, Mg 2+ 0,5-0,75 mmol/l, HPO2-/4 0mmol/l do wyboru zamawiającego</t>
  </si>
  <si>
    <t xml:space="preserve">Worki z zaworem spustowym na filtrat o pojemności 9 l </t>
  </si>
  <si>
    <t>Linia do podaży wapnia , jeśli nie stanowi integralnej części zestawu z antykoagulacją cytrynianową</t>
  </si>
  <si>
    <t>Filtr ECCOR do wykonywania pozaustrojowych zabiegów usuwania CO2(ECCO2R) w ramach samodzielnej terapii lub w połączeniu ze wspomaganiem leczenia 
sepsy i/lub ciągłą terapią nerkozastępczą (CRRT).</t>
  </si>
  <si>
    <t>Wkład do podgrzewacza krwi systemu Prismax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</si>
  <si>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</si>
  <si>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</si>
  <si>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</si>
  <si>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ciągłejhemodializy/hemofiltracji z regionalną antykoagulacją cytrynianową do leczenia wstrząsu septycznego z hemofiltrem o powyższonym punkcie odcięcia do 40kDi przyłączami SecuNect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</si>
  <si>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</si>
  <si>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</si>
  <si>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</si>
  <si>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</si>
  <si>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</si>
  <si>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</si>
  <si>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 xml:space="preserve"> cewnik dializacyjny silikonowy 11,5 F, 13,5 F o dł. 15 , 20,  24  cm w zestawie do implantacji</t>
  </si>
  <si>
    <t>Cewnik dializacyjny silikonowy 13,5 F o dł. 28 cm , 35 cm w zestawie do implantacji</t>
  </si>
  <si>
    <t>Roztwór do zabezpieczenie cewnika dializacyjnegona bazie 46,7 % lub 30% cytrynianu sodu opakowanie  20 amp po 5 ml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</si>
  <si>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</si>
  <si>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Polyvidonum iodinatum  7,5 % 1000 ml</t>
  </si>
  <si>
    <t>1000 ml</t>
  </si>
  <si>
    <t>Polyvidonum iodinatum10 % płyn 1000ml</t>
  </si>
  <si>
    <t>Voluven 500 ml but. polipropylenowa z dwoma niezależnymi portami. * 1fl</t>
  </si>
  <si>
    <t>Krem ochronny z Argininą 200 ml</t>
  </si>
  <si>
    <t>200 ml</t>
  </si>
  <si>
    <t>Darbepoetyna 0,5 mg/1ml ampułkostrzykawka z zabezpieczeniem igły</t>
  </si>
  <si>
    <t>Szczepionka p/ grypie sezon 2022/2023</t>
  </si>
  <si>
    <t xml:space="preserve">Natrium chloratum 0,9% 500ml  worek z dwoma niezależnymi portami, z dodatkowym opakowaniem zapewniającym sterylność worka. </t>
  </si>
  <si>
    <r>
      <t xml:space="preserve">UWAGA: </t>
    </r>
    <r>
      <rPr>
        <sz val="8"/>
        <rFont val="Century Gothic"/>
        <family val="2"/>
      </rPr>
      <t>Zamawiający wyraża zgodę na zaoferowanie leków w opakowaniach innej wielkości niż podana w Załączniku Nr 2 do SIWZW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</si>
  <si>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r>
      <t xml:space="preserve">Uwaga! </t>
    </r>
    <r>
      <rPr>
        <sz val="8"/>
        <rFont val="Century Gothic"/>
        <family val="2"/>
      </rPr>
      <t>W przypadku gdy w Załączniku Nr 2 Zamawiający podał nazwę handlową leku,  Wykonawca  ma   prawo zaoferować lek o innej nazwie handlowej – równoważny.</t>
    </r>
  </si>
  <si>
    <t>Wodorowęglowy płyn do hemofiltracji i hemodializy buforowany glukozą o stężeniufizjologicznym5,55 mmol/l o składzie 0 lub2 lub3 lub 4 mmol/l wieloelektrolitowy. Opakowanie 5l  worek dwukomorowy posiadający port do pobierania płynu kompatybilny do oferowanych zestawów w zależności od potrzeb zamawiającego 0lub 2 lub 3 lub 4</t>
  </si>
  <si>
    <t>Atenololum 50 mg tabl</t>
  </si>
  <si>
    <t>Pakiet 2 - podzielny</t>
  </si>
  <si>
    <t>Pakiet 1 -  podzielny</t>
  </si>
  <si>
    <t>Saccharum Lactis  subst. do rec.</t>
  </si>
  <si>
    <t>Pyridostigminum bromidum 60 mg tabl draż.</t>
  </si>
  <si>
    <t>worek</t>
  </si>
  <si>
    <t>Nadroparinum Calcium 3800 JM ampstrz</t>
  </si>
  <si>
    <t>Ferrosi sulfas 80 mg Fe II tabl o przedłużonym uwalnianiu</t>
  </si>
  <si>
    <t>Hydroxyzinum h/ch  2mg / ml syrop</t>
  </si>
  <si>
    <t>200ml</t>
  </si>
  <si>
    <t>Lanadelumab 0,3g/2 linj (zestaw; 1 fiolka leku+ 1 strzyka + 2 igły)</t>
  </si>
  <si>
    <t>Pakiet 3</t>
  </si>
  <si>
    <t xml:space="preserve">Pakiet 4  </t>
  </si>
  <si>
    <t>Dupilumab 300 mg roztwór do wstrzyk. ampstrzyk  x 2 ampstrzyk w opakowaniu</t>
  </si>
  <si>
    <t>Ogółem</t>
  </si>
  <si>
    <t>Sulfamethoksazolum + Trimetoprimum 480 mg amp  x 10 amp</t>
  </si>
  <si>
    <t>amp.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</si>
</sst>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71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sz val="8"/>
      <name val="Calibri"/>
      <family val="2"/>
    </font>
    <font>
      <b/>
      <sz val="8"/>
      <color indexed="8"/>
      <name val="Century Gothic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Century Gothic"/>
      <family val="2"/>
    </font>
    <font>
      <b/>
      <sz val="8"/>
      <color rgb="FF000000"/>
      <name val="Century Gothic"/>
      <family val="2"/>
    </font>
    <font>
      <sz val="8"/>
      <color rgb="FFFF0000"/>
      <name val="Century Gothic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8"/>
      <color rgb="FF000000"/>
      <name val="Century Gothic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2" fillId="33" borderId="0" xfId="44" applyNumberFormat="1" applyFont="1" applyFill="1" applyBorder="1" applyAlignment="1" applyProtection="1">
      <alignment/>
      <protection/>
    </xf>
    <xf numFmtId="0" fontId="2" fillId="34" borderId="0" xfId="44" applyNumberFormat="1" applyFont="1" applyFill="1" applyBorder="1" applyAlignment="1" applyProtection="1">
      <alignment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3" fillId="34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34" borderId="0" xfId="44" applyNumberFormat="1" applyFont="1" applyFill="1" applyBorder="1" applyAlignment="1" applyProtection="1">
      <alignment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1" fillId="34" borderId="10" xfId="44" applyNumberFormat="1" applyFont="1" applyFill="1" applyBorder="1" applyAlignment="1" applyProtection="1">
      <alignment/>
      <protection/>
    </xf>
    <xf numFmtId="0" fontId="5" fillId="34" borderId="10" xfId="44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44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44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8" fontId="6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9" fontId="6" fillId="0" borderId="12" xfId="44" applyNumberFormat="1" applyFont="1" applyFill="1" applyBorder="1" applyAlignment="1" applyProtection="1">
      <alignment horizontal="center" wrapText="1"/>
      <protection/>
    </xf>
    <xf numFmtId="166" fontId="6" fillId="0" borderId="12" xfId="44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>
      <alignment vertical="center" wrapText="1"/>
    </xf>
    <xf numFmtId="0" fontId="8" fillId="0" borderId="10" xfId="44" applyNumberFormat="1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>
      <alignment horizontal="left" vertical="center" indent="4"/>
    </xf>
    <xf numFmtId="0" fontId="63" fillId="34" borderId="10" xfId="0" applyFont="1" applyFill="1" applyBorder="1" applyAlignment="1">
      <alignment vertical="center" wrapText="1"/>
    </xf>
    <xf numFmtId="0" fontId="8" fillId="34" borderId="10" xfId="44" applyNumberFormat="1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44" applyNumberFormat="1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>
      <alignment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166" fontId="6" fillId="34" borderId="10" xfId="44" applyNumberFormat="1" applyFont="1" applyFill="1" applyBorder="1" applyAlignment="1" applyProtection="1">
      <alignment wrapText="1"/>
      <protection/>
    </xf>
    <xf numFmtId="0" fontId="1" fillId="34" borderId="10" xfId="44" applyNumberFormat="1" applyFont="1" applyFill="1" applyBorder="1" applyAlignment="1" applyProtection="1">
      <alignment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right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" fillId="34" borderId="10" xfId="44" applyNumberFormat="1" applyFont="1" applyFill="1" applyBorder="1" applyAlignment="1" applyProtection="1">
      <alignment/>
      <protection/>
    </xf>
    <xf numFmtId="0" fontId="6" fillId="34" borderId="0" xfId="44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horizontal="left" vertical="center" indent="4"/>
    </xf>
    <xf numFmtId="0" fontId="63" fillId="34" borderId="0" xfId="0" applyFont="1" applyFill="1" applyBorder="1" applyAlignment="1">
      <alignment vertical="center" wrapText="1"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0" fontId="6" fillId="34" borderId="10" xfId="44" applyNumberFormat="1" applyFont="1" applyFill="1" applyBorder="1" applyAlignment="1" applyProtection="1">
      <alignment wrapText="1"/>
      <protection/>
    </xf>
    <xf numFmtId="9" fontId="6" fillId="34" borderId="10" xfId="44" applyNumberFormat="1" applyFont="1" applyFill="1" applyBorder="1" applyAlignment="1" applyProtection="1">
      <alignment horizontal="center" wrapText="1"/>
      <protection/>
    </xf>
    <xf numFmtId="9" fontId="6" fillId="34" borderId="10" xfId="0" applyNumberFormat="1" applyFont="1" applyFill="1" applyBorder="1" applyAlignment="1">
      <alignment vertical="center" wrapText="1"/>
    </xf>
    <xf numFmtId="166" fontId="7" fillId="34" borderId="10" xfId="0" applyNumberFormat="1" applyFont="1" applyFill="1" applyBorder="1" applyAlignment="1">
      <alignment vertical="center" wrapText="1"/>
    </xf>
    <xf numFmtId="9" fontId="6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166" fontId="7" fillId="34" borderId="0" xfId="0" applyNumberFormat="1" applyFont="1" applyFill="1" applyBorder="1" applyAlignment="1">
      <alignment vertical="center" wrapText="1"/>
    </xf>
    <xf numFmtId="0" fontId="5" fillId="34" borderId="0" xfId="44" applyNumberFormat="1" applyFont="1" applyFill="1" applyBorder="1" applyAlignment="1" applyProtection="1">
      <alignment horizontal="center" wrapText="1"/>
      <protection/>
    </xf>
    <xf numFmtId="166" fontId="6" fillId="34" borderId="0" xfId="44" applyNumberFormat="1" applyFont="1" applyFill="1" applyBorder="1" applyAlignment="1" applyProtection="1">
      <alignment/>
      <protection/>
    </xf>
    <xf numFmtId="0" fontId="66" fillId="34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indent="4"/>
    </xf>
    <xf numFmtId="0" fontId="7" fillId="34" borderId="0" xfId="44" applyNumberFormat="1" applyFont="1" applyFill="1" applyBorder="1" applyAlignment="1" applyProtection="1">
      <alignment/>
      <protection/>
    </xf>
    <xf numFmtId="0" fontId="7" fillId="34" borderId="10" xfId="44" applyNumberFormat="1" applyFont="1" applyFill="1" applyBorder="1" applyAlignment="1" applyProtection="1">
      <alignment/>
      <protection/>
    </xf>
    <xf numFmtId="0" fontId="7" fillId="34" borderId="10" xfId="44" applyNumberFormat="1" applyFont="1" applyFill="1" applyBorder="1" applyAlignment="1" applyProtection="1">
      <alignment horizontal="center" wrapText="1"/>
      <protection/>
    </xf>
    <xf numFmtId="0" fontId="6" fillId="34" borderId="10" xfId="44" applyNumberFormat="1" applyFont="1" applyFill="1" applyBorder="1" applyAlignment="1" applyProtection="1">
      <alignment horizontal="center" wrapText="1"/>
      <protection/>
    </xf>
    <xf numFmtId="4" fontId="6" fillId="34" borderId="10" xfId="44" applyNumberFormat="1" applyFont="1" applyFill="1" applyBorder="1" applyAlignment="1" applyProtection="1">
      <alignment/>
      <protection/>
    </xf>
    <xf numFmtId="0" fontId="8" fillId="33" borderId="10" xfId="44" applyNumberFormat="1" applyFont="1" applyFill="1" applyBorder="1" applyAlignment="1" applyProtection="1">
      <alignment/>
      <protection/>
    </xf>
    <xf numFmtId="0" fontId="6" fillId="33" borderId="10" xfId="44" applyNumberFormat="1" applyFont="1" applyFill="1" applyBorder="1" applyAlignment="1" applyProtection="1">
      <alignment/>
      <protection/>
    </xf>
    <xf numFmtId="0" fontId="67" fillId="33" borderId="0" xfId="44" applyNumberFormat="1" applyFont="1" applyFill="1" applyBorder="1" applyAlignment="1" applyProtection="1">
      <alignment/>
      <protection/>
    </xf>
    <xf numFmtId="0" fontId="65" fillId="34" borderId="0" xfId="0" applyFont="1" applyFill="1" applyAlignment="1">
      <alignment horizontal="left" vertical="center" indent="4"/>
    </xf>
    <xf numFmtId="166" fontId="6" fillId="34" borderId="12" xfId="44" applyNumberFormat="1" applyFont="1" applyFill="1" applyBorder="1" applyAlignment="1" applyProtection="1">
      <alignment wrapText="1"/>
      <protection/>
    </xf>
    <xf numFmtId="166" fontId="6" fillId="34" borderId="14" xfId="44" applyNumberFormat="1" applyFont="1" applyFill="1" applyBorder="1" applyAlignment="1" applyProtection="1">
      <alignment wrapText="1"/>
      <protection/>
    </xf>
    <xf numFmtId="0" fontId="63" fillId="0" borderId="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>
      <alignment horizontal="left" vertical="center"/>
    </xf>
    <xf numFmtId="4" fontId="6" fillId="34" borderId="10" xfId="44" applyNumberFormat="1" applyFont="1" applyFill="1" applyBorder="1" applyAlignment="1" applyProtection="1">
      <alignment horizontal="right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44" applyFont="1" applyFill="1" applyBorder="1" applyAlignment="1">
      <alignment horizontal="center" vertical="center"/>
    </xf>
    <xf numFmtId="0" fontId="6" fillId="34" borderId="10" xfId="44" applyFont="1" applyFill="1" applyBorder="1" applyAlignment="1">
      <alignment horizontal="left" vertical="center" wrapText="1"/>
    </xf>
    <xf numFmtId="0" fontId="6" fillId="34" borderId="10" xfId="44" applyFont="1" applyFill="1" applyBorder="1" applyAlignment="1">
      <alignment horizontal="center" vertical="center" wrapText="1"/>
    </xf>
    <xf numFmtId="2" fontId="6" fillId="34" borderId="10" xfId="44" applyNumberFormat="1" applyFont="1" applyFill="1" applyBorder="1" applyAlignment="1">
      <alignment horizontal="center" vertical="center" wrapText="1"/>
    </xf>
    <xf numFmtId="9" fontId="6" fillId="34" borderId="10" xfId="62" applyFont="1" applyFill="1" applyBorder="1" applyAlignment="1">
      <alignment horizontal="center" vertical="center" wrapText="1"/>
    </xf>
    <xf numFmtId="172" fontId="6" fillId="34" borderId="10" xfId="44" applyNumberFormat="1" applyFont="1" applyFill="1" applyBorder="1" applyAlignment="1">
      <alignment horizontal="center" vertical="center" wrapText="1"/>
    </xf>
    <xf numFmtId="0" fontId="6" fillId="34" borderId="10" xfId="44" applyFont="1" applyFill="1" applyBorder="1" applyAlignment="1">
      <alignment wrapText="1"/>
    </xf>
    <xf numFmtId="0" fontId="9" fillId="34" borderId="10" xfId="44" applyFont="1" applyFill="1" applyBorder="1" applyAlignment="1">
      <alignment/>
    </xf>
    <xf numFmtId="0" fontId="9" fillId="34" borderId="0" xfId="44" applyFont="1" applyFill="1" applyBorder="1" applyAlignment="1">
      <alignment/>
    </xf>
    <xf numFmtId="0" fontId="6" fillId="34" borderId="10" xfId="44" applyFont="1" applyFill="1" applyBorder="1" applyAlignment="1">
      <alignment/>
    </xf>
    <xf numFmtId="0" fontId="6" fillId="34" borderId="10" xfId="44" applyNumberFormat="1" applyFont="1" applyFill="1" applyBorder="1" applyAlignment="1" applyProtection="1">
      <alignment horizontal="left" vertical="center" wrapText="1"/>
      <protection/>
    </xf>
    <xf numFmtId="0" fontId="6" fillId="34" borderId="10" xfId="44" applyNumberFormat="1" applyFont="1" applyFill="1" applyBorder="1" applyAlignment="1" applyProtection="1">
      <alignment horizontal="center" vertical="center"/>
      <protection/>
    </xf>
    <xf numFmtId="4" fontId="6" fillId="34" borderId="10" xfId="44" applyNumberFormat="1" applyFont="1" applyFill="1" applyBorder="1" applyAlignment="1" applyProtection="1">
      <alignment vertical="center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indent="4"/>
    </xf>
    <xf numFmtId="0" fontId="7" fillId="34" borderId="12" xfId="44" applyNumberFormat="1" applyFont="1" applyFill="1" applyBorder="1" applyAlignment="1" applyProtection="1">
      <alignment horizontal="center" wrapText="1"/>
      <protection/>
    </xf>
    <xf numFmtId="0" fontId="7" fillId="34" borderId="14" xfId="44" applyNumberFormat="1" applyFont="1" applyFill="1" applyBorder="1" applyAlignment="1" applyProtection="1">
      <alignment horizontal="center" wrapText="1"/>
      <protection/>
    </xf>
    <xf numFmtId="0" fontId="5" fillId="34" borderId="10" xfId="44" applyNumberFormat="1" applyFont="1" applyFill="1" applyBorder="1" applyAlignment="1" applyProtection="1">
      <alignment/>
      <protection/>
    </xf>
    <xf numFmtId="0" fontId="7" fillId="34" borderId="15" xfId="0" applyFont="1" applyFill="1" applyBorder="1" applyAlignment="1">
      <alignment horizontal="center" vertical="center" wrapText="1"/>
    </xf>
    <xf numFmtId="9" fontId="6" fillId="34" borderId="12" xfId="44" applyNumberFormat="1" applyFont="1" applyFill="1" applyBorder="1" applyAlignment="1" applyProtection="1">
      <alignment horizontal="center" wrapText="1"/>
      <protection/>
    </xf>
    <xf numFmtId="0" fontId="6" fillId="34" borderId="13" xfId="44" applyNumberFormat="1" applyFont="1" applyFill="1" applyBorder="1" applyAlignment="1" applyProtection="1">
      <alignment/>
      <protection/>
    </xf>
    <xf numFmtId="9" fontId="6" fillId="34" borderId="14" xfId="44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>
      <alignment horizontal="center" vertical="center" wrapText="1"/>
    </xf>
    <xf numFmtId="166" fontId="7" fillId="34" borderId="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8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9" fontId="6" fillId="34" borderId="16" xfId="0" applyNumberFormat="1" applyFont="1" applyFill="1" applyBorder="1" applyAlignment="1">
      <alignment horizontal="center" vertical="center" wrapText="1"/>
    </xf>
    <xf numFmtId="0" fontId="6" fillId="34" borderId="12" xfId="44" applyNumberFormat="1" applyFont="1" applyFill="1" applyBorder="1" applyAlignment="1" applyProtection="1">
      <alignment wrapText="1"/>
      <protection/>
    </xf>
    <xf numFmtId="0" fontId="6" fillId="34" borderId="17" xfId="44" applyNumberFormat="1" applyFont="1" applyFill="1" applyBorder="1" applyAlignment="1" applyProtection="1">
      <alignment/>
      <protection/>
    </xf>
    <xf numFmtId="0" fontId="6" fillId="34" borderId="12" xfId="44" applyNumberFormat="1" applyFont="1" applyFill="1" applyBorder="1" applyAlignment="1" applyProtection="1">
      <alignment horizontal="center" wrapText="1"/>
      <protection/>
    </xf>
    <xf numFmtId="4" fontId="6" fillId="34" borderId="12" xfId="44" applyNumberFormat="1" applyFont="1" applyFill="1" applyBorder="1" applyAlignment="1" applyProtection="1">
      <alignment/>
      <protection/>
    </xf>
    <xf numFmtId="166" fontId="6" fillId="34" borderId="17" xfId="44" applyNumberFormat="1" applyFont="1" applyFill="1" applyBorder="1" applyAlignment="1" applyProtection="1">
      <alignment wrapText="1"/>
      <protection/>
    </xf>
    <xf numFmtId="0" fontId="8" fillId="34" borderId="10" xfId="44" applyNumberFormat="1" applyFont="1" applyFill="1" applyBorder="1" applyAlignment="1" applyProtection="1">
      <alignment/>
      <protection/>
    </xf>
    <xf numFmtId="0" fontId="7" fillId="34" borderId="18" xfId="44" applyNumberFormat="1" applyFont="1" applyFill="1" applyBorder="1" applyAlignment="1" applyProtection="1">
      <alignment horizontal="center" wrapText="1"/>
      <protection/>
    </xf>
    <xf numFmtId="0" fontId="7" fillId="34" borderId="0" xfId="4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166" fontId="7" fillId="34" borderId="0" xfId="0" applyNumberFormat="1" applyFont="1" applyFill="1" applyAlignment="1">
      <alignment horizontal="right" vertical="center" wrapText="1"/>
    </xf>
    <xf numFmtId="166" fontId="7" fillId="34" borderId="0" xfId="0" applyNumberFormat="1" applyFont="1" applyFill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8" fillId="34" borderId="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/>
      <protection/>
    </xf>
    <xf numFmtId="0" fontId="8" fillId="34" borderId="0" xfId="44" applyNumberFormat="1" applyFont="1" applyFill="1" applyBorder="1" applyAlignment="1" applyProtection="1">
      <alignment horizontal="center"/>
      <protection/>
    </xf>
    <xf numFmtId="0" fontId="10" fillId="34" borderId="0" xfId="44" applyNumberFormat="1" applyFont="1" applyFill="1" applyBorder="1" applyAlignment="1" applyProtection="1">
      <alignment horizontal="center" wrapText="1"/>
      <protection/>
    </xf>
    <xf numFmtId="166" fontId="65" fillId="34" borderId="10" xfId="44" applyNumberFormat="1" applyFont="1" applyFill="1" applyBorder="1" applyAlignment="1" applyProtection="1">
      <alignment wrapText="1"/>
      <protection/>
    </xf>
    <xf numFmtId="0" fontId="6" fillId="34" borderId="14" xfId="44" applyNumberFormat="1" applyFont="1" applyFill="1" applyBorder="1" applyAlignment="1" applyProtection="1">
      <alignment/>
      <protection/>
    </xf>
    <xf numFmtId="0" fontId="6" fillId="34" borderId="19" xfId="44" applyNumberFormat="1" applyFont="1" applyFill="1" applyBorder="1" applyAlignment="1" applyProtection="1">
      <alignment wrapText="1"/>
      <protection/>
    </xf>
    <xf numFmtId="4" fontId="6" fillId="34" borderId="14" xfId="44" applyNumberFormat="1" applyFont="1" applyFill="1" applyBorder="1" applyAlignment="1" applyProtection="1">
      <alignment/>
      <protection/>
    </xf>
    <xf numFmtId="9" fontId="6" fillId="34" borderId="20" xfId="44" applyNumberFormat="1" applyFont="1" applyFill="1" applyBorder="1" applyAlignment="1" applyProtection="1">
      <alignment horizontal="center" wrapText="1"/>
      <protection/>
    </xf>
    <xf numFmtId="0" fontId="6" fillId="34" borderId="0" xfId="44" applyNumberFormat="1" applyFont="1" applyFill="1" applyBorder="1" applyAlignment="1" applyProtection="1">
      <alignment wrapText="1"/>
      <protection/>
    </xf>
    <xf numFmtId="0" fontId="7" fillId="34" borderId="10" xfId="44" applyNumberFormat="1" applyFont="1" applyFill="1" applyBorder="1" applyAlignment="1" applyProtection="1">
      <alignment horizontal="center"/>
      <protection/>
    </xf>
    <xf numFmtId="0" fontId="68" fillId="35" borderId="0" xfId="0" applyFont="1" applyFill="1" applyAlignment="1">
      <alignment horizontal="center" vertical="center" wrapText="1"/>
    </xf>
    <xf numFmtId="0" fontId="64" fillId="35" borderId="0" xfId="0" applyFont="1" applyFill="1" applyAlignment="1">
      <alignment vertical="center"/>
    </xf>
    <xf numFmtId="0" fontId="69" fillId="35" borderId="0" xfId="0" applyFont="1" applyFill="1" applyAlignment="1">
      <alignment vertical="center"/>
    </xf>
    <xf numFmtId="0" fontId="66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 wrapText="1"/>
    </xf>
    <xf numFmtId="4" fontId="1" fillId="0" borderId="0" xfId="44" applyNumberFormat="1" applyFont="1" applyFill="1" applyBorder="1" applyAlignment="1" applyProtection="1">
      <alignment/>
      <protection/>
    </xf>
    <xf numFmtId="0" fontId="64" fillId="35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center" vertical="center" wrapText="1"/>
    </xf>
    <xf numFmtId="9" fontId="68" fillId="35" borderId="10" xfId="0" applyNumberFormat="1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0" fontId="68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vertical="center"/>
    </xf>
    <xf numFmtId="4" fontId="64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>
      <alignment wrapText="1"/>
    </xf>
    <xf numFmtId="0" fontId="10" fillId="34" borderId="0" xfId="44" applyNumberFormat="1" applyFont="1" applyFill="1" applyBorder="1" applyAlignment="1" applyProtection="1">
      <alignment horizontal="center" wrapText="1"/>
      <protection/>
    </xf>
    <xf numFmtId="0" fontId="7" fillId="34" borderId="0" xfId="54" applyFont="1" applyFill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6229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6400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28</xdr:row>
      <xdr:rowOff>0</xdr:rowOff>
    </xdr:from>
    <xdr:ext cx="180975" cy="295275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65722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30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69151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30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69151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28575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55435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28575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55435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466725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24765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85750"/>
    <xdr:sp fLocksText="0">
      <xdr:nvSpPr>
        <xdr:cNvPr id="38" name="pole tekstowe 57"/>
        <xdr:cNvSpPr txBox="1">
          <a:spLocks noChangeArrowheads="1"/>
        </xdr:cNvSpPr>
      </xdr:nvSpPr>
      <xdr:spPr>
        <a:xfrm>
          <a:off x="5715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2476500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2476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2476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04800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24765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</xdr:row>
      <xdr:rowOff>0</xdr:rowOff>
    </xdr:from>
    <xdr:ext cx="180975" cy="304800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5543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</xdr:row>
      <xdr:rowOff>0</xdr:rowOff>
    </xdr:from>
    <xdr:ext cx="180975" cy="295275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6297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81000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67437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81000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67437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</xdr:row>
      <xdr:rowOff>0</xdr:rowOff>
    </xdr:from>
    <xdr:ext cx="180975" cy="3619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629793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2476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</xdr:row>
      <xdr:rowOff>0</xdr:rowOff>
    </xdr:from>
    <xdr:ext cx="180975" cy="3619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629793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87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0195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88</xdr:row>
      <xdr:rowOff>0</xdr:rowOff>
    </xdr:from>
    <xdr:ext cx="180975" cy="28575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0366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91</xdr:row>
      <xdr:rowOff>0</xdr:rowOff>
    </xdr:from>
    <xdr:ext cx="180975" cy="314325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2938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91</xdr:row>
      <xdr:rowOff>0</xdr:rowOff>
    </xdr:from>
    <xdr:ext cx="180975" cy="314325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2938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95</xdr:row>
      <xdr:rowOff>0</xdr:rowOff>
    </xdr:from>
    <xdr:ext cx="180975" cy="323850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72249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95</xdr:row>
      <xdr:rowOff>0</xdr:rowOff>
    </xdr:from>
    <xdr:ext cx="180975" cy="323850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72249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99</xdr:row>
      <xdr:rowOff>0</xdr:rowOff>
    </xdr:from>
    <xdr:ext cx="180975" cy="361950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518541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99</xdr:row>
      <xdr:rowOff>0</xdr:rowOff>
    </xdr:from>
    <xdr:ext cx="180975" cy="361950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518541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104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57340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104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57340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61950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6743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61950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6743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52425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67437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52425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67437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71475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67437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71475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67437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85775"/>
    <xdr:sp fLocksText="0">
      <xdr:nvSpPr>
        <xdr:cNvPr id="75" name="pole tekstowe 107"/>
        <xdr:cNvSpPr txBox="1">
          <a:spLocks noChangeArrowheads="1"/>
        </xdr:cNvSpPr>
      </xdr:nvSpPr>
      <xdr:spPr>
        <a:xfrm>
          <a:off x="1143000" y="1088707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85775"/>
    <xdr:sp fLocksText="0">
      <xdr:nvSpPr>
        <xdr:cNvPr id="76" name="pole tekstowe 108"/>
        <xdr:cNvSpPr txBox="1">
          <a:spLocks noChangeArrowheads="1"/>
        </xdr:cNvSpPr>
      </xdr:nvSpPr>
      <xdr:spPr>
        <a:xfrm>
          <a:off x="1143000" y="1088707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44</xdr:row>
      <xdr:rowOff>0</xdr:rowOff>
    </xdr:from>
    <xdr:ext cx="180975" cy="571500"/>
    <xdr:sp fLocksText="0">
      <xdr:nvSpPr>
        <xdr:cNvPr id="77" name="pole tekstowe 109"/>
        <xdr:cNvSpPr txBox="1">
          <a:spLocks noChangeArrowheads="1"/>
        </xdr:cNvSpPr>
      </xdr:nvSpPr>
      <xdr:spPr>
        <a:xfrm>
          <a:off x="1143000" y="9858375"/>
          <a:ext cx="180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41</xdr:row>
      <xdr:rowOff>0</xdr:rowOff>
    </xdr:from>
    <xdr:ext cx="180975" cy="323850"/>
    <xdr:sp fLocksText="0">
      <xdr:nvSpPr>
        <xdr:cNvPr id="78" name="pole tekstowe 110"/>
        <xdr:cNvSpPr txBox="1">
          <a:spLocks noChangeArrowheads="1"/>
        </xdr:cNvSpPr>
      </xdr:nvSpPr>
      <xdr:spPr>
        <a:xfrm>
          <a:off x="1143000" y="9172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57200"/>
    <xdr:sp fLocksText="0">
      <xdr:nvSpPr>
        <xdr:cNvPr id="79" name="pole tekstowe 111"/>
        <xdr:cNvSpPr txBox="1">
          <a:spLocks noChangeArrowheads="1"/>
        </xdr:cNvSpPr>
      </xdr:nvSpPr>
      <xdr:spPr>
        <a:xfrm>
          <a:off x="1143000" y="10887075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</xdr:row>
      <xdr:rowOff>0</xdr:rowOff>
    </xdr:from>
    <xdr:ext cx="180975" cy="466725"/>
    <xdr:sp fLocksText="0">
      <xdr:nvSpPr>
        <xdr:cNvPr id="80" name="pole tekstowe 112"/>
        <xdr:cNvSpPr txBox="1">
          <a:spLocks noChangeArrowheads="1"/>
        </xdr:cNvSpPr>
      </xdr:nvSpPr>
      <xdr:spPr>
        <a:xfrm>
          <a:off x="1143000" y="831532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57200"/>
    <xdr:sp fLocksText="0">
      <xdr:nvSpPr>
        <xdr:cNvPr id="81" name="pole tekstowe 113"/>
        <xdr:cNvSpPr txBox="1">
          <a:spLocks noChangeArrowheads="1"/>
        </xdr:cNvSpPr>
      </xdr:nvSpPr>
      <xdr:spPr>
        <a:xfrm>
          <a:off x="1143000" y="10887075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44</xdr:row>
      <xdr:rowOff>0</xdr:rowOff>
    </xdr:from>
    <xdr:ext cx="180975" cy="571500"/>
    <xdr:sp fLocksText="0">
      <xdr:nvSpPr>
        <xdr:cNvPr id="82" name="pole tekstowe 114"/>
        <xdr:cNvSpPr txBox="1">
          <a:spLocks noChangeArrowheads="1"/>
        </xdr:cNvSpPr>
      </xdr:nvSpPr>
      <xdr:spPr>
        <a:xfrm>
          <a:off x="1143000" y="9858375"/>
          <a:ext cx="180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44</xdr:row>
      <xdr:rowOff>0</xdr:rowOff>
    </xdr:from>
    <xdr:ext cx="180975" cy="571500"/>
    <xdr:sp fLocksText="0">
      <xdr:nvSpPr>
        <xdr:cNvPr id="83" name="pole tekstowe 115"/>
        <xdr:cNvSpPr txBox="1">
          <a:spLocks noChangeArrowheads="1"/>
        </xdr:cNvSpPr>
      </xdr:nvSpPr>
      <xdr:spPr>
        <a:xfrm>
          <a:off x="1143000" y="9858375"/>
          <a:ext cx="180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85775"/>
    <xdr:sp fLocksText="0">
      <xdr:nvSpPr>
        <xdr:cNvPr id="84" name="pole tekstowe 116"/>
        <xdr:cNvSpPr txBox="1">
          <a:spLocks noChangeArrowheads="1"/>
        </xdr:cNvSpPr>
      </xdr:nvSpPr>
      <xdr:spPr>
        <a:xfrm>
          <a:off x="1143000" y="1088707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44</xdr:row>
      <xdr:rowOff>0</xdr:rowOff>
    </xdr:from>
    <xdr:ext cx="180975" cy="571500"/>
    <xdr:sp fLocksText="0">
      <xdr:nvSpPr>
        <xdr:cNvPr id="85" name="pole tekstowe 117"/>
        <xdr:cNvSpPr txBox="1">
          <a:spLocks noChangeArrowheads="1"/>
        </xdr:cNvSpPr>
      </xdr:nvSpPr>
      <xdr:spPr>
        <a:xfrm>
          <a:off x="1143000" y="9858375"/>
          <a:ext cx="180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40</xdr:row>
      <xdr:rowOff>0</xdr:rowOff>
    </xdr:from>
    <xdr:ext cx="180975" cy="295275"/>
    <xdr:sp fLocksText="0">
      <xdr:nvSpPr>
        <xdr:cNvPr id="86" name="pole tekstowe 118"/>
        <xdr:cNvSpPr txBox="1">
          <a:spLocks noChangeArrowheads="1"/>
        </xdr:cNvSpPr>
      </xdr:nvSpPr>
      <xdr:spPr>
        <a:xfrm>
          <a:off x="1143000" y="88296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85775"/>
    <xdr:sp fLocksText="0">
      <xdr:nvSpPr>
        <xdr:cNvPr id="87" name="pole tekstowe 119"/>
        <xdr:cNvSpPr txBox="1">
          <a:spLocks noChangeArrowheads="1"/>
        </xdr:cNvSpPr>
      </xdr:nvSpPr>
      <xdr:spPr>
        <a:xfrm>
          <a:off x="1143000" y="1088707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48</xdr:row>
      <xdr:rowOff>0</xdr:rowOff>
    </xdr:from>
    <xdr:ext cx="180975" cy="457200"/>
    <xdr:sp fLocksText="0">
      <xdr:nvSpPr>
        <xdr:cNvPr id="88" name="pole tekstowe 120"/>
        <xdr:cNvSpPr txBox="1">
          <a:spLocks noChangeArrowheads="1"/>
        </xdr:cNvSpPr>
      </xdr:nvSpPr>
      <xdr:spPr>
        <a:xfrm>
          <a:off x="1143000" y="10887075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122</xdr:row>
      <xdr:rowOff>0</xdr:rowOff>
    </xdr:from>
    <xdr:to>
      <xdr:col>1</xdr:col>
      <xdr:colOff>762000</xdr:colOff>
      <xdr:row>123</xdr:row>
      <xdr:rowOff>0</xdr:rowOff>
    </xdr:to>
    <xdr:sp>
      <xdr:nvSpPr>
        <xdr:cNvPr id="89" name="Pole tekstowe 77"/>
        <xdr:cNvSpPr>
          <a:spLocks/>
        </xdr:cNvSpPr>
      </xdr:nvSpPr>
      <xdr:spPr>
        <a:xfrm>
          <a:off x="1143000" y="637889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122</xdr:row>
      <xdr:rowOff>0</xdr:rowOff>
    </xdr:from>
    <xdr:to>
      <xdr:col>1</xdr:col>
      <xdr:colOff>762000</xdr:colOff>
      <xdr:row>123</xdr:row>
      <xdr:rowOff>0</xdr:rowOff>
    </xdr:to>
    <xdr:sp>
      <xdr:nvSpPr>
        <xdr:cNvPr id="90" name="Pole tekstowe 74"/>
        <xdr:cNvSpPr>
          <a:spLocks/>
        </xdr:cNvSpPr>
      </xdr:nvSpPr>
      <xdr:spPr>
        <a:xfrm>
          <a:off x="1143000" y="637889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123</xdr:row>
      <xdr:rowOff>0</xdr:rowOff>
    </xdr:from>
    <xdr:to>
      <xdr:col>1</xdr:col>
      <xdr:colOff>762000</xdr:colOff>
      <xdr:row>123</xdr:row>
      <xdr:rowOff>76200</xdr:rowOff>
    </xdr:to>
    <xdr:sp>
      <xdr:nvSpPr>
        <xdr:cNvPr id="91" name="Pole tekstowe 60"/>
        <xdr:cNvSpPr>
          <a:spLocks/>
        </xdr:cNvSpPr>
      </xdr:nvSpPr>
      <xdr:spPr>
        <a:xfrm>
          <a:off x="1143000" y="641318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133</xdr:row>
      <xdr:rowOff>0</xdr:rowOff>
    </xdr:from>
    <xdr:ext cx="180975" cy="295275"/>
    <xdr:sp fLocksText="0">
      <xdr:nvSpPr>
        <xdr:cNvPr id="92" name="pole tekstowe 104"/>
        <xdr:cNvSpPr txBox="1">
          <a:spLocks noChangeArrowheads="1"/>
        </xdr:cNvSpPr>
      </xdr:nvSpPr>
      <xdr:spPr>
        <a:xfrm>
          <a:off x="1143000" y="657987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133</xdr:row>
      <xdr:rowOff>0</xdr:rowOff>
    </xdr:from>
    <xdr:ext cx="180975" cy="361950"/>
    <xdr:sp fLocksText="0">
      <xdr:nvSpPr>
        <xdr:cNvPr id="93" name="pole tekstowe 105"/>
        <xdr:cNvSpPr txBox="1">
          <a:spLocks noChangeArrowheads="1"/>
        </xdr:cNvSpPr>
      </xdr:nvSpPr>
      <xdr:spPr>
        <a:xfrm>
          <a:off x="1143000" y="65798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133</xdr:row>
      <xdr:rowOff>0</xdr:rowOff>
    </xdr:from>
    <xdr:ext cx="180975" cy="361950"/>
    <xdr:sp fLocksText="0">
      <xdr:nvSpPr>
        <xdr:cNvPr id="94" name="pole tekstowe 106"/>
        <xdr:cNvSpPr txBox="1">
          <a:spLocks noChangeArrowheads="1"/>
        </xdr:cNvSpPr>
      </xdr:nvSpPr>
      <xdr:spPr>
        <a:xfrm>
          <a:off x="1143000" y="65798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137</xdr:row>
      <xdr:rowOff>0</xdr:rowOff>
    </xdr:from>
    <xdr:to>
      <xdr:col>1</xdr:col>
      <xdr:colOff>762000</xdr:colOff>
      <xdr:row>138</xdr:row>
      <xdr:rowOff>0</xdr:rowOff>
    </xdr:to>
    <xdr:sp>
      <xdr:nvSpPr>
        <xdr:cNvPr id="95" name="Pole tekstowe 77"/>
        <xdr:cNvSpPr>
          <a:spLocks/>
        </xdr:cNvSpPr>
      </xdr:nvSpPr>
      <xdr:spPr>
        <a:xfrm>
          <a:off x="1143000" y="666083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137</xdr:row>
      <xdr:rowOff>0</xdr:rowOff>
    </xdr:from>
    <xdr:to>
      <xdr:col>1</xdr:col>
      <xdr:colOff>762000</xdr:colOff>
      <xdr:row>138</xdr:row>
      <xdr:rowOff>0</xdr:rowOff>
    </xdr:to>
    <xdr:sp>
      <xdr:nvSpPr>
        <xdr:cNvPr id="96" name="Pole tekstowe 74"/>
        <xdr:cNvSpPr>
          <a:spLocks/>
        </xdr:cNvSpPr>
      </xdr:nvSpPr>
      <xdr:spPr>
        <a:xfrm>
          <a:off x="1143000" y="666083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138</xdr:row>
      <xdr:rowOff>0</xdr:rowOff>
    </xdr:from>
    <xdr:to>
      <xdr:col>1</xdr:col>
      <xdr:colOff>762000</xdr:colOff>
      <xdr:row>138</xdr:row>
      <xdr:rowOff>76200</xdr:rowOff>
    </xdr:to>
    <xdr:sp>
      <xdr:nvSpPr>
        <xdr:cNvPr id="97" name="Pole tekstowe 60"/>
        <xdr:cNvSpPr>
          <a:spLocks/>
        </xdr:cNvSpPr>
      </xdr:nvSpPr>
      <xdr:spPr>
        <a:xfrm>
          <a:off x="1143000" y="669512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27">
      <selection activeCell="Q109" sqref="Q109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3.5">
      <c r="A1" s="125"/>
      <c r="B1" s="156" t="s">
        <v>48</v>
      </c>
      <c r="C1" s="156"/>
      <c r="D1" s="156"/>
      <c r="E1" s="156"/>
      <c r="F1" s="156"/>
      <c r="G1" s="156"/>
      <c r="H1" s="156"/>
      <c r="I1" s="156"/>
      <c r="J1" s="126"/>
      <c r="K1" s="126"/>
      <c r="L1" s="4"/>
      <c r="M1" s="4"/>
      <c r="N1" s="6"/>
      <c r="O1" s="6"/>
      <c r="P1" s="6"/>
      <c r="Q1" s="4"/>
    </row>
    <row r="2" spans="1:17" s="2" customFormat="1" ht="13.5">
      <c r="A2" s="125"/>
      <c r="B2" s="127"/>
      <c r="C2" s="127"/>
      <c r="D2" s="127"/>
      <c r="E2" s="127"/>
      <c r="F2" s="127"/>
      <c r="G2" s="127"/>
      <c r="H2" s="127"/>
      <c r="I2" s="127"/>
      <c r="J2" s="126"/>
      <c r="K2" s="126"/>
      <c r="L2" s="4"/>
      <c r="M2" s="4"/>
      <c r="N2" s="6"/>
      <c r="O2" s="6"/>
      <c r="P2" s="6"/>
      <c r="Q2" s="4"/>
    </row>
    <row r="3" spans="1:17" s="2" customFormat="1" ht="92.25" customHeight="1">
      <c r="A3" s="125"/>
      <c r="B3" s="157" t="s">
        <v>107</v>
      </c>
      <c r="C3" s="157"/>
      <c r="D3" s="157"/>
      <c r="E3" s="157"/>
      <c r="F3" s="157"/>
      <c r="G3" s="157"/>
      <c r="H3" s="157"/>
      <c r="I3" s="157"/>
      <c r="J3" s="157"/>
      <c r="K3" s="157"/>
      <c r="L3" s="4"/>
      <c r="M3" s="4"/>
      <c r="N3" s="6"/>
      <c r="O3" s="6"/>
      <c r="P3" s="6"/>
      <c r="Q3" s="4"/>
    </row>
    <row r="4" spans="1:17" s="2" customFormat="1" ht="62.25" customHeight="1">
      <c r="A4" s="125"/>
      <c r="B4" s="157" t="s">
        <v>108</v>
      </c>
      <c r="C4" s="157"/>
      <c r="D4" s="157"/>
      <c r="E4" s="157"/>
      <c r="F4" s="157"/>
      <c r="G4" s="157"/>
      <c r="H4" s="157"/>
      <c r="I4" s="157"/>
      <c r="J4" s="157"/>
      <c r="K4" s="157"/>
      <c r="L4" s="4"/>
      <c r="M4" s="4"/>
      <c r="N4" s="6"/>
      <c r="O4" s="6"/>
      <c r="P4" s="6"/>
      <c r="Q4" s="4"/>
    </row>
    <row r="5" spans="1:17" s="2" customFormat="1" ht="13.5">
      <c r="A5" s="125"/>
      <c r="B5" s="124"/>
      <c r="C5" s="125"/>
      <c r="D5" s="126"/>
      <c r="E5" s="127"/>
      <c r="F5" s="127"/>
      <c r="G5" s="127"/>
      <c r="H5" s="127"/>
      <c r="I5" s="125"/>
      <c r="J5" s="125"/>
      <c r="K5" s="125"/>
      <c r="L5" s="4"/>
      <c r="M5" s="4"/>
      <c r="N5" s="6"/>
      <c r="O5" s="6"/>
      <c r="P5" s="6"/>
      <c r="Q5" s="4"/>
    </row>
    <row r="6" spans="1:16" ht="13.5">
      <c r="A6" s="25"/>
      <c r="B6" s="13"/>
      <c r="C6" s="25"/>
      <c r="D6" s="25"/>
      <c r="E6" s="25"/>
      <c r="F6" s="25"/>
      <c r="G6" s="25"/>
      <c r="H6" s="14"/>
      <c r="I6" s="25"/>
      <c r="J6" s="25"/>
      <c r="K6" s="15"/>
      <c r="L6" s="15"/>
      <c r="O6" s="7"/>
      <c r="P6" s="7"/>
    </row>
    <row r="7" spans="1:16" ht="13.5">
      <c r="A7" s="12"/>
      <c r="B7" s="13"/>
      <c r="C7" s="12"/>
      <c r="D7" s="12"/>
      <c r="E7" s="12"/>
      <c r="F7" s="14"/>
      <c r="G7" s="14"/>
      <c r="H7" s="14"/>
      <c r="I7" s="15"/>
      <c r="J7" s="15"/>
      <c r="K7" s="13"/>
      <c r="O7" s="7"/>
      <c r="P7" s="7"/>
    </row>
    <row r="8" spans="1:17" ht="13.5">
      <c r="A8" s="62"/>
      <c r="B8" s="64" t="s">
        <v>112</v>
      </c>
      <c r="C8" s="9"/>
      <c r="D8" s="9"/>
      <c r="E8" s="9"/>
      <c r="F8" s="9"/>
      <c r="G8" s="9"/>
      <c r="H8" s="9"/>
      <c r="I8" s="61"/>
      <c r="J8" s="9"/>
      <c r="K8" s="51"/>
      <c r="L8" s="9"/>
      <c r="M8" s="9"/>
      <c r="N8" s="9"/>
      <c r="O8" s="8"/>
      <c r="P8" s="8"/>
      <c r="Q8" s="9"/>
    </row>
    <row r="9" spans="1:17" ht="13.5">
      <c r="A9" s="62" t="s">
        <v>44</v>
      </c>
      <c r="B9" s="9"/>
      <c r="C9" s="9"/>
      <c r="D9" s="9"/>
      <c r="E9" s="9"/>
      <c r="F9" s="9"/>
      <c r="G9" s="9"/>
      <c r="H9" s="9"/>
      <c r="I9" s="9"/>
      <c r="J9" s="9"/>
      <c r="K9" s="51"/>
      <c r="L9" s="9"/>
      <c r="M9" s="9"/>
      <c r="N9" s="9"/>
      <c r="O9" s="8"/>
      <c r="P9" s="8"/>
      <c r="Q9" s="9"/>
    </row>
    <row r="10" spans="1:17" ht="25.5">
      <c r="A10" s="65" t="s">
        <v>0</v>
      </c>
      <c r="B10" s="34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34" t="s">
        <v>6</v>
      </c>
      <c r="H10" s="34" t="s">
        <v>7</v>
      </c>
      <c r="I10" s="34" t="s">
        <v>8</v>
      </c>
      <c r="J10" s="99" t="s">
        <v>9</v>
      </c>
      <c r="K10" s="99" t="s">
        <v>47</v>
      </c>
      <c r="L10" s="98" t="s">
        <v>16</v>
      </c>
      <c r="M10" s="9"/>
      <c r="N10" s="9"/>
      <c r="O10" s="8"/>
      <c r="P10" s="8"/>
      <c r="Q10" s="9"/>
    </row>
    <row r="11" spans="1:17" ht="13.5">
      <c r="A11" s="22">
        <v>1</v>
      </c>
      <c r="B11" s="105" t="s">
        <v>19</v>
      </c>
      <c r="C11" s="22" t="s">
        <v>14</v>
      </c>
      <c r="D11" s="22">
        <v>6</v>
      </c>
      <c r="E11" s="22">
        <v>4</v>
      </c>
      <c r="F11" s="22">
        <v>145</v>
      </c>
      <c r="G11" s="100">
        <v>0.08</v>
      </c>
      <c r="H11" s="73">
        <f aca="true" t="shared" si="0" ref="H11:H19">F11*G11+F11</f>
        <v>156.6</v>
      </c>
      <c r="I11" s="73">
        <f aca="true" t="shared" si="1" ref="I11:I19">F11*E11</f>
        <v>580</v>
      </c>
      <c r="J11" s="73">
        <f aca="true" t="shared" si="2" ref="J11:J19">H11*E11</f>
        <v>626.4</v>
      </c>
      <c r="K11" s="99"/>
      <c r="L11" s="33"/>
      <c r="M11" s="9"/>
      <c r="N11" s="9"/>
      <c r="O11" s="8"/>
      <c r="P11" s="8"/>
      <c r="Q11" s="9"/>
    </row>
    <row r="12" spans="1:17" ht="13.5">
      <c r="A12" s="22">
        <v>2</v>
      </c>
      <c r="B12" s="105" t="s">
        <v>25</v>
      </c>
      <c r="C12" s="22" t="s">
        <v>10</v>
      </c>
      <c r="D12" s="22">
        <v>100</v>
      </c>
      <c r="E12" s="22">
        <v>5</v>
      </c>
      <c r="F12" s="22">
        <v>1284</v>
      </c>
      <c r="G12" s="100">
        <v>0.08</v>
      </c>
      <c r="H12" s="73">
        <f t="shared" si="0"/>
        <v>1386.72</v>
      </c>
      <c r="I12" s="73">
        <f t="shared" si="1"/>
        <v>6420</v>
      </c>
      <c r="J12" s="73">
        <f t="shared" si="2"/>
        <v>6933.6</v>
      </c>
      <c r="K12" s="33"/>
      <c r="L12" s="33"/>
      <c r="M12" s="9"/>
      <c r="N12" s="9"/>
      <c r="O12" s="8"/>
      <c r="P12" s="8"/>
      <c r="Q12" s="9"/>
    </row>
    <row r="13" spans="1:17" ht="13.5">
      <c r="A13" s="22">
        <v>3</v>
      </c>
      <c r="B13" s="105" t="s">
        <v>21</v>
      </c>
      <c r="C13" s="22" t="s">
        <v>10</v>
      </c>
      <c r="D13" s="22">
        <v>100</v>
      </c>
      <c r="E13" s="22">
        <v>10</v>
      </c>
      <c r="F13" s="22">
        <v>652</v>
      </c>
      <c r="G13" s="100">
        <v>0.08</v>
      </c>
      <c r="H13" s="73">
        <f t="shared" si="0"/>
        <v>704.16</v>
      </c>
      <c r="I13" s="73">
        <f t="shared" si="1"/>
        <v>6520</v>
      </c>
      <c r="J13" s="73">
        <f t="shared" si="2"/>
        <v>7041.599999999999</v>
      </c>
      <c r="K13" s="21"/>
      <c r="L13" s="33"/>
      <c r="M13" s="9"/>
      <c r="N13" s="9"/>
      <c r="O13" s="8"/>
      <c r="P13" s="8"/>
      <c r="Q13" s="9"/>
    </row>
    <row r="14" spans="1:17" ht="13.5">
      <c r="A14" s="22">
        <v>4</v>
      </c>
      <c r="B14" s="105" t="s">
        <v>22</v>
      </c>
      <c r="C14" s="22" t="s">
        <v>14</v>
      </c>
      <c r="D14" s="22">
        <v>1</v>
      </c>
      <c r="E14" s="22">
        <v>200</v>
      </c>
      <c r="F14" s="22">
        <v>3.16</v>
      </c>
      <c r="G14" s="100">
        <v>0.08</v>
      </c>
      <c r="H14" s="73">
        <f t="shared" si="0"/>
        <v>3.4128000000000003</v>
      </c>
      <c r="I14" s="73">
        <f t="shared" si="1"/>
        <v>632</v>
      </c>
      <c r="J14" s="73">
        <f t="shared" si="2"/>
        <v>682.5600000000001</v>
      </c>
      <c r="K14" s="21"/>
      <c r="L14" s="33"/>
      <c r="M14" s="9"/>
      <c r="N14" s="9"/>
      <c r="O14" s="8"/>
      <c r="P14" s="8"/>
      <c r="Q14" s="9"/>
    </row>
    <row r="15" spans="1:17" ht="13.5">
      <c r="A15" s="22">
        <v>5</v>
      </c>
      <c r="B15" s="105" t="s">
        <v>20</v>
      </c>
      <c r="C15" s="22" t="s">
        <v>10</v>
      </c>
      <c r="D15" s="22">
        <v>100</v>
      </c>
      <c r="E15" s="22">
        <v>5</v>
      </c>
      <c r="F15" s="22">
        <v>4082</v>
      </c>
      <c r="G15" s="100">
        <v>0.08</v>
      </c>
      <c r="H15" s="73">
        <f t="shared" si="0"/>
        <v>4408.56</v>
      </c>
      <c r="I15" s="73">
        <f t="shared" si="1"/>
        <v>20410</v>
      </c>
      <c r="J15" s="73">
        <f t="shared" si="2"/>
        <v>22042.800000000003</v>
      </c>
      <c r="K15" s="36"/>
      <c r="L15" s="10"/>
      <c r="M15" s="9"/>
      <c r="N15" s="9"/>
      <c r="O15" s="8"/>
      <c r="P15" s="8"/>
      <c r="Q15" s="9"/>
    </row>
    <row r="16" spans="1:17" ht="13.5">
      <c r="A16" s="22">
        <v>6</v>
      </c>
      <c r="B16" s="105" t="s">
        <v>24</v>
      </c>
      <c r="C16" s="22" t="s">
        <v>10</v>
      </c>
      <c r="D16" s="22">
        <v>6</v>
      </c>
      <c r="E16" s="22">
        <v>10</v>
      </c>
      <c r="F16" s="22">
        <v>1690</v>
      </c>
      <c r="G16" s="100">
        <v>0.08</v>
      </c>
      <c r="H16" s="73">
        <f t="shared" si="0"/>
        <v>1825.2</v>
      </c>
      <c r="I16" s="73">
        <f t="shared" si="1"/>
        <v>16900</v>
      </c>
      <c r="J16" s="73">
        <f t="shared" si="2"/>
        <v>18252</v>
      </c>
      <c r="K16" s="21"/>
      <c r="L16" s="10"/>
      <c r="M16" s="9"/>
      <c r="N16" s="9"/>
      <c r="O16" s="8"/>
      <c r="P16" s="8"/>
      <c r="Q16" s="9"/>
    </row>
    <row r="17" spans="1:17" ht="13.5">
      <c r="A17" s="22">
        <v>7</v>
      </c>
      <c r="B17" s="106" t="s">
        <v>23</v>
      </c>
      <c r="C17" s="22" t="s">
        <v>10</v>
      </c>
      <c r="D17" s="22" t="s">
        <v>13</v>
      </c>
      <c r="E17" s="22">
        <v>25</v>
      </c>
      <c r="F17" s="22">
        <v>46.6</v>
      </c>
      <c r="G17" s="100">
        <v>0.08</v>
      </c>
      <c r="H17" s="73">
        <f t="shared" si="0"/>
        <v>50.328</v>
      </c>
      <c r="I17" s="73">
        <f t="shared" si="1"/>
        <v>1165</v>
      </c>
      <c r="J17" s="73">
        <f t="shared" si="2"/>
        <v>1258.2</v>
      </c>
      <c r="K17" s="34"/>
      <c r="L17" s="10"/>
      <c r="M17" s="9"/>
      <c r="N17" s="9"/>
      <c r="O17" s="8"/>
      <c r="P17" s="8"/>
      <c r="Q17" s="9"/>
    </row>
    <row r="18" spans="1:17" ht="13.5">
      <c r="A18" s="22">
        <v>8</v>
      </c>
      <c r="B18" s="106" t="s">
        <v>49</v>
      </c>
      <c r="C18" s="22" t="s">
        <v>10</v>
      </c>
      <c r="D18" s="22">
        <v>100</v>
      </c>
      <c r="E18" s="22">
        <v>10</v>
      </c>
      <c r="F18" s="22">
        <v>192</v>
      </c>
      <c r="G18" s="100">
        <v>0.08</v>
      </c>
      <c r="H18" s="73">
        <f t="shared" si="0"/>
        <v>207.36</v>
      </c>
      <c r="I18" s="73">
        <f t="shared" si="1"/>
        <v>1920</v>
      </c>
      <c r="J18" s="73">
        <f t="shared" si="2"/>
        <v>2073.6000000000004</v>
      </c>
      <c r="K18" s="34"/>
      <c r="L18" s="10"/>
      <c r="M18" s="9"/>
      <c r="N18" s="9"/>
      <c r="O18" s="8"/>
      <c r="P18" s="8"/>
      <c r="Q18" s="9"/>
    </row>
    <row r="19" spans="1:17" ht="13.5">
      <c r="A19" s="22">
        <v>9</v>
      </c>
      <c r="B19" s="107" t="s">
        <v>42</v>
      </c>
      <c r="C19" s="76" t="s">
        <v>10</v>
      </c>
      <c r="D19" s="76">
        <v>5</v>
      </c>
      <c r="E19" s="76">
        <v>4</v>
      </c>
      <c r="F19" s="76">
        <v>16</v>
      </c>
      <c r="G19" s="100">
        <v>0.08</v>
      </c>
      <c r="H19" s="73">
        <f t="shared" si="0"/>
        <v>17.28</v>
      </c>
      <c r="I19" s="73">
        <f t="shared" si="1"/>
        <v>64</v>
      </c>
      <c r="J19" s="73">
        <f t="shared" si="2"/>
        <v>69.12</v>
      </c>
      <c r="K19" s="10"/>
      <c r="L19" s="10"/>
      <c r="M19" s="9"/>
      <c r="N19" s="9"/>
      <c r="O19" s="8"/>
      <c r="P19" s="8"/>
      <c r="Q19" s="9"/>
    </row>
    <row r="20" spans="1:17" ht="13.5">
      <c r="A20" s="34"/>
      <c r="B20" s="107"/>
      <c r="C20" s="18"/>
      <c r="D20" s="76"/>
      <c r="E20" s="76"/>
      <c r="F20" s="18"/>
      <c r="G20" s="18"/>
      <c r="H20" s="21" t="s">
        <v>18</v>
      </c>
      <c r="I20" s="108">
        <f>SUM(I11:I19)</f>
        <v>54611</v>
      </c>
      <c r="J20" s="108">
        <f>SUM(J11:J19)</f>
        <v>58979.88</v>
      </c>
      <c r="K20" s="10"/>
      <c r="L20" s="10"/>
      <c r="M20" s="9"/>
      <c r="N20" s="9"/>
      <c r="O20" s="8"/>
      <c r="P20" s="8"/>
      <c r="Q20" s="9"/>
    </row>
    <row r="21" spans="1:17" ht="13.5">
      <c r="A21" s="103"/>
      <c r="B21" s="20"/>
      <c r="C21" s="20"/>
      <c r="D21" s="109"/>
      <c r="E21" s="109"/>
      <c r="F21" s="20"/>
      <c r="G21" s="20"/>
      <c r="H21" s="48"/>
      <c r="I21" s="104"/>
      <c r="J21" s="104"/>
      <c r="K21" s="9"/>
      <c r="L21" s="9"/>
      <c r="M21" s="9"/>
      <c r="N21" s="9"/>
      <c r="O21" s="8"/>
      <c r="P21" s="8"/>
      <c r="Q21" s="9"/>
    </row>
    <row r="22" spans="1:17" ht="13.5">
      <c r="A22" s="20"/>
      <c r="B22" s="20"/>
      <c r="C22" s="20"/>
      <c r="D22" s="109"/>
      <c r="E22" s="109"/>
      <c r="F22" s="20"/>
      <c r="G22" s="20"/>
      <c r="H22" s="46" t="s">
        <v>31</v>
      </c>
      <c r="I22" s="46"/>
      <c r="J22" s="46"/>
      <c r="K22" s="60"/>
      <c r="L22" s="9"/>
      <c r="M22" s="9"/>
      <c r="N22" s="9"/>
      <c r="O22" s="8"/>
      <c r="P22" s="8"/>
      <c r="Q22" s="9"/>
    </row>
    <row r="23" spans="1:18" ht="13.5">
      <c r="A23" s="46"/>
      <c r="B23" s="46"/>
      <c r="C23" s="46"/>
      <c r="D23" s="46"/>
      <c r="E23" s="46"/>
      <c r="F23" s="46"/>
      <c r="G23" s="46"/>
      <c r="H23" s="46" t="s">
        <v>32</v>
      </c>
      <c r="I23" s="60"/>
      <c r="J23" s="60"/>
      <c r="K23" s="51"/>
      <c r="L23" s="46"/>
      <c r="M23" s="9"/>
      <c r="N23" s="9"/>
      <c r="O23" s="8"/>
      <c r="P23" s="8"/>
      <c r="Q23" s="9"/>
      <c r="R23" s="9"/>
    </row>
    <row r="24" spans="1:18" ht="13.5">
      <c r="A24" s="46"/>
      <c r="B24" s="9"/>
      <c r="C24" s="9"/>
      <c r="D24" s="9"/>
      <c r="E24" s="9"/>
      <c r="F24" s="9"/>
      <c r="G24" s="9"/>
      <c r="H24" s="46" t="s">
        <v>33</v>
      </c>
      <c r="I24" s="46"/>
      <c r="J24" s="46"/>
      <c r="K24" s="51"/>
      <c r="L24" s="51"/>
      <c r="M24" s="9"/>
      <c r="N24" s="9"/>
      <c r="O24" s="8"/>
      <c r="P24" s="8"/>
      <c r="Q24" s="9"/>
      <c r="R24" s="9"/>
    </row>
    <row r="25" spans="1:18" ht="13.5">
      <c r="A25" s="9"/>
      <c r="B25" s="72"/>
      <c r="C25" s="9"/>
      <c r="D25" s="9"/>
      <c r="E25" s="9"/>
      <c r="F25" s="9"/>
      <c r="G25" s="9"/>
      <c r="H25" s="51"/>
      <c r="I25" s="51"/>
      <c r="J25" s="51"/>
      <c r="K25" s="51"/>
      <c r="L25" s="51"/>
      <c r="M25" s="9"/>
      <c r="N25" s="9"/>
      <c r="O25" s="8"/>
      <c r="P25" s="8"/>
      <c r="Q25" s="9"/>
      <c r="R25" s="9"/>
    </row>
    <row r="26" spans="1:18" ht="13.5">
      <c r="A26" s="62"/>
      <c r="B26" s="72"/>
      <c r="C26" s="9"/>
      <c r="D26" s="9"/>
      <c r="E26" s="9"/>
      <c r="F26" s="9"/>
      <c r="G26" s="9"/>
      <c r="H26" s="9"/>
      <c r="I26" s="9"/>
      <c r="J26" s="9"/>
      <c r="K26" s="50"/>
      <c r="L26" s="51"/>
      <c r="M26" s="9"/>
      <c r="N26" s="9"/>
      <c r="O26" s="8"/>
      <c r="P26" s="8"/>
      <c r="Q26" s="9"/>
      <c r="R26" s="9"/>
    </row>
    <row r="27" spans="1:18" ht="13.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51"/>
      <c r="L27" s="46"/>
      <c r="M27" s="9"/>
      <c r="N27" s="9"/>
      <c r="O27" s="9"/>
      <c r="P27" s="9"/>
      <c r="Q27" s="9"/>
      <c r="R27" s="9"/>
    </row>
    <row r="28" spans="1:18" ht="13.5">
      <c r="A28" s="118"/>
      <c r="B28" s="72"/>
      <c r="C28" s="9"/>
      <c r="D28" s="9"/>
      <c r="E28" s="9"/>
      <c r="F28" s="9"/>
      <c r="G28" s="9"/>
      <c r="H28" s="9"/>
      <c r="I28" s="9"/>
      <c r="J28" s="9"/>
      <c r="K28" s="51"/>
      <c r="L28" s="51"/>
      <c r="M28" s="9"/>
      <c r="N28" s="9"/>
      <c r="O28" s="9"/>
      <c r="P28" s="9"/>
      <c r="Q28" s="9"/>
      <c r="R28" s="9"/>
    </row>
    <row r="29" spans="1:18" ht="13.5">
      <c r="A29" s="119"/>
      <c r="B29" s="120"/>
      <c r="C29" s="120"/>
      <c r="D29" s="120"/>
      <c r="E29" s="120"/>
      <c r="F29" s="120"/>
      <c r="G29" s="120"/>
      <c r="H29" s="120"/>
      <c r="I29" s="121"/>
      <c r="J29" s="122"/>
      <c r="K29" s="123"/>
      <c r="L29" s="46"/>
      <c r="M29" s="9"/>
      <c r="N29" s="9"/>
      <c r="O29" s="9"/>
      <c r="P29" s="9"/>
      <c r="Q29" s="9"/>
      <c r="R29" s="9"/>
    </row>
    <row r="30" spans="1:17" ht="13.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51"/>
      <c r="L30" s="46"/>
      <c r="M30" s="9"/>
      <c r="N30" s="9"/>
      <c r="O30" s="9"/>
      <c r="P30" s="9"/>
      <c r="Q30" s="9"/>
    </row>
    <row r="31" spans="1:18" ht="11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1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1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>
      <c r="A34" s="9"/>
      <c r="B34" s="49"/>
      <c r="C34" s="9"/>
      <c r="D34" s="9"/>
      <c r="E34" s="9"/>
      <c r="F34" s="9"/>
      <c r="G34" s="9"/>
      <c r="H34" s="9"/>
      <c r="I34" s="9"/>
      <c r="J34" s="9"/>
      <c r="K34" s="50"/>
      <c r="L34" s="51"/>
      <c r="M34" s="9"/>
      <c r="N34" s="9"/>
      <c r="O34" s="9"/>
      <c r="P34" s="9"/>
      <c r="Q34" s="9"/>
      <c r="R34" s="9"/>
    </row>
    <row r="35" spans="1:18" ht="13.5">
      <c r="A35" s="62"/>
      <c r="B35" s="63" t="s">
        <v>111</v>
      </c>
      <c r="C35" s="9"/>
      <c r="D35" s="9"/>
      <c r="E35" s="9"/>
      <c r="F35" s="9"/>
      <c r="G35" s="9"/>
      <c r="H35" s="9"/>
      <c r="I35" s="9"/>
      <c r="J35" s="9"/>
      <c r="K35" s="57"/>
      <c r="L35" s="77"/>
      <c r="M35" s="9"/>
      <c r="N35" s="9"/>
      <c r="O35" s="9"/>
      <c r="P35" s="9"/>
      <c r="Q35" s="9"/>
      <c r="R35" s="9"/>
    </row>
    <row r="36" spans="1:18" ht="22.5">
      <c r="A36" s="22" t="s">
        <v>0</v>
      </c>
      <c r="B36" s="31" t="s">
        <v>1</v>
      </c>
      <c r="C36" s="35" t="s">
        <v>2</v>
      </c>
      <c r="D36" s="35" t="s">
        <v>3</v>
      </c>
      <c r="E36" s="35" t="s">
        <v>4</v>
      </c>
      <c r="F36" s="35" t="s">
        <v>5</v>
      </c>
      <c r="G36" s="35" t="s">
        <v>6</v>
      </c>
      <c r="H36" s="35" t="s">
        <v>7</v>
      </c>
      <c r="I36" s="35" t="s">
        <v>8</v>
      </c>
      <c r="J36" s="35" t="s">
        <v>9</v>
      </c>
      <c r="K36" s="36" t="s">
        <v>34</v>
      </c>
      <c r="L36" s="36" t="s">
        <v>16</v>
      </c>
      <c r="M36" s="9"/>
      <c r="N36" s="9"/>
      <c r="O36" s="9"/>
      <c r="P36" s="9"/>
      <c r="Q36" s="9"/>
      <c r="R36" s="9"/>
    </row>
    <row r="37" spans="1:18" ht="27">
      <c r="A37" s="96">
        <v>1</v>
      </c>
      <c r="B37" s="111" t="s">
        <v>36</v>
      </c>
      <c r="C37" s="113" t="s">
        <v>10</v>
      </c>
      <c r="D37" s="113">
        <v>100</v>
      </c>
      <c r="E37" s="96">
        <v>5</v>
      </c>
      <c r="F37" s="114">
        <v>8.2</v>
      </c>
      <c r="G37" s="100">
        <v>0.08</v>
      </c>
      <c r="H37" s="73">
        <f aca="true" t="shared" si="3" ref="H37:H58">F37*G37+F37</f>
        <v>8.856</v>
      </c>
      <c r="I37" s="73">
        <f aca="true" t="shared" si="4" ref="I37:I58">F37*E37</f>
        <v>41</v>
      </c>
      <c r="J37" s="73">
        <f aca="true" t="shared" si="5" ref="J37:J58">H37*E37</f>
        <v>44.28</v>
      </c>
      <c r="K37" s="115"/>
      <c r="L37" s="116"/>
      <c r="M37" s="4"/>
      <c r="N37" s="6"/>
      <c r="O37" s="9"/>
      <c r="P37" s="9"/>
      <c r="Q37" s="9"/>
      <c r="R37" s="9"/>
    </row>
    <row r="38" spans="1:18" ht="13.5">
      <c r="A38" s="96">
        <v>2</v>
      </c>
      <c r="B38" s="111" t="s">
        <v>110</v>
      </c>
      <c r="C38" s="113" t="s">
        <v>12</v>
      </c>
      <c r="D38" s="113">
        <v>60</v>
      </c>
      <c r="E38" s="96">
        <v>10</v>
      </c>
      <c r="F38" s="114">
        <v>4.8</v>
      </c>
      <c r="G38" s="100">
        <v>0.08</v>
      </c>
      <c r="H38" s="73">
        <f t="shared" si="3"/>
        <v>5.184</v>
      </c>
      <c r="I38" s="73">
        <f t="shared" si="4"/>
        <v>48</v>
      </c>
      <c r="J38" s="73">
        <f t="shared" si="5"/>
        <v>51.84</v>
      </c>
      <c r="K38" s="115"/>
      <c r="L38" s="116"/>
      <c r="M38" s="3"/>
      <c r="N38" s="5"/>
      <c r="O38" s="9"/>
      <c r="P38" s="9"/>
      <c r="Q38" s="9"/>
      <c r="R38" s="9"/>
    </row>
    <row r="39" spans="1:18" ht="13.5">
      <c r="A39" s="96">
        <v>3</v>
      </c>
      <c r="B39" s="111" t="s">
        <v>35</v>
      </c>
      <c r="C39" s="113" t="s">
        <v>10</v>
      </c>
      <c r="D39" s="113">
        <v>1</v>
      </c>
      <c r="E39" s="96">
        <v>5</v>
      </c>
      <c r="F39" s="114">
        <v>11</v>
      </c>
      <c r="G39" s="100">
        <v>0.08</v>
      </c>
      <c r="H39" s="73">
        <f t="shared" si="3"/>
        <v>11.88</v>
      </c>
      <c r="I39" s="73">
        <f t="shared" si="4"/>
        <v>55</v>
      </c>
      <c r="J39" s="73">
        <f t="shared" si="5"/>
        <v>59.400000000000006</v>
      </c>
      <c r="K39" s="115"/>
      <c r="L39" s="69"/>
      <c r="M39" s="3"/>
      <c r="N39" s="5"/>
      <c r="O39" s="9"/>
      <c r="P39" s="9"/>
      <c r="Q39" s="9"/>
      <c r="R39" s="9"/>
    </row>
    <row r="40" spans="1:18" ht="13.5">
      <c r="A40" s="96">
        <v>4</v>
      </c>
      <c r="B40" s="111" t="s">
        <v>37</v>
      </c>
      <c r="C40" s="113" t="s">
        <v>10</v>
      </c>
      <c r="D40" s="113">
        <v>6</v>
      </c>
      <c r="E40" s="96">
        <v>40</v>
      </c>
      <c r="F40" s="114">
        <v>7.16</v>
      </c>
      <c r="G40" s="100">
        <v>0.08</v>
      </c>
      <c r="H40" s="73">
        <f t="shared" si="3"/>
        <v>7.7328</v>
      </c>
      <c r="I40" s="73">
        <f t="shared" si="4"/>
        <v>286.4</v>
      </c>
      <c r="J40" s="73">
        <f t="shared" si="5"/>
        <v>309.312</v>
      </c>
      <c r="K40" s="115"/>
      <c r="L40" s="69"/>
      <c r="M40" s="3"/>
      <c r="N40" s="5"/>
      <c r="O40" s="9"/>
      <c r="P40" s="9"/>
      <c r="Q40" s="9"/>
      <c r="R40" s="9"/>
    </row>
    <row r="41" spans="1:18" ht="27">
      <c r="A41" s="96">
        <v>5</v>
      </c>
      <c r="B41" s="111" t="s">
        <v>38</v>
      </c>
      <c r="C41" s="113" t="s">
        <v>10</v>
      </c>
      <c r="D41" s="113">
        <v>60</v>
      </c>
      <c r="E41" s="96">
        <v>3</v>
      </c>
      <c r="F41" s="114">
        <v>34</v>
      </c>
      <c r="G41" s="100">
        <v>0.08</v>
      </c>
      <c r="H41" s="73">
        <f t="shared" si="3"/>
        <v>36.72</v>
      </c>
      <c r="I41" s="73">
        <f t="shared" si="4"/>
        <v>102</v>
      </c>
      <c r="J41" s="73">
        <f t="shared" si="5"/>
        <v>110.16</v>
      </c>
      <c r="K41" s="115"/>
      <c r="L41" s="69"/>
      <c r="M41" s="3"/>
      <c r="N41" s="5"/>
      <c r="O41" s="9"/>
      <c r="P41" s="9"/>
      <c r="Q41" s="9"/>
      <c r="R41" s="9"/>
    </row>
    <row r="42" spans="1:18" ht="27">
      <c r="A42" s="96">
        <v>6</v>
      </c>
      <c r="B42" s="111" t="s">
        <v>117</v>
      </c>
      <c r="C42" s="113" t="s">
        <v>10</v>
      </c>
      <c r="D42" s="113">
        <v>30</v>
      </c>
      <c r="E42" s="96">
        <v>70</v>
      </c>
      <c r="F42" s="114">
        <v>22.15</v>
      </c>
      <c r="G42" s="100">
        <v>0.08</v>
      </c>
      <c r="H42" s="73">
        <f t="shared" si="3"/>
        <v>23.921999999999997</v>
      </c>
      <c r="I42" s="73">
        <f t="shared" si="4"/>
        <v>1550.5</v>
      </c>
      <c r="J42" s="73">
        <f t="shared" si="5"/>
        <v>1674.5399999999997</v>
      </c>
      <c r="K42" s="115"/>
      <c r="L42" s="69"/>
      <c r="M42" s="3"/>
      <c r="N42" s="5"/>
      <c r="O42" s="9"/>
      <c r="P42" s="9"/>
      <c r="Q42" s="9"/>
      <c r="R42" s="9"/>
    </row>
    <row r="43" spans="1:18" ht="13.5">
      <c r="A43" s="96">
        <v>7</v>
      </c>
      <c r="B43" s="111" t="s">
        <v>118</v>
      </c>
      <c r="C43" s="113" t="s">
        <v>10</v>
      </c>
      <c r="D43" s="113" t="s">
        <v>119</v>
      </c>
      <c r="E43" s="96">
        <v>120</v>
      </c>
      <c r="F43" s="114">
        <v>14.3</v>
      </c>
      <c r="G43" s="100">
        <v>0.08</v>
      </c>
      <c r="H43" s="73">
        <f t="shared" si="3"/>
        <v>15.444</v>
      </c>
      <c r="I43" s="73">
        <f t="shared" si="4"/>
        <v>1716</v>
      </c>
      <c r="J43" s="73">
        <f t="shared" si="5"/>
        <v>1853.2800000000002</v>
      </c>
      <c r="K43" s="115"/>
      <c r="L43" s="69"/>
      <c r="M43" s="3"/>
      <c r="N43" s="5"/>
      <c r="O43" s="9"/>
      <c r="P43" s="9"/>
      <c r="Q43" s="9"/>
      <c r="R43" s="9"/>
    </row>
    <row r="44" spans="1:18" ht="13.5">
      <c r="A44" s="96">
        <v>8</v>
      </c>
      <c r="B44" s="111" t="s">
        <v>113</v>
      </c>
      <c r="C44" s="113" t="s">
        <v>10</v>
      </c>
      <c r="D44" s="113" t="s">
        <v>15</v>
      </c>
      <c r="E44" s="96">
        <v>1</v>
      </c>
      <c r="F44" s="131">
        <v>35</v>
      </c>
      <c r="G44" s="100">
        <v>0.23</v>
      </c>
      <c r="H44" s="73">
        <f t="shared" si="3"/>
        <v>43.05</v>
      </c>
      <c r="I44" s="73">
        <f t="shared" si="4"/>
        <v>35</v>
      </c>
      <c r="J44" s="73">
        <f t="shared" si="5"/>
        <v>43.05</v>
      </c>
      <c r="K44" s="115"/>
      <c r="L44" s="69"/>
      <c r="M44" s="3"/>
      <c r="N44" s="5"/>
      <c r="O44" s="9"/>
      <c r="P44" s="9"/>
      <c r="Q44" s="9"/>
      <c r="R44" s="9"/>
    </row>
    <row r="45" spans="1:18" ht="27">
      <c r="A45" s="97">
        <v>9</v>
      </c>
      <c r="B45" s="111" t="s">
        <v>116</v>
      </c>
      <c r="C45" s="129" t="s">
        <v>10</v>
      </c>
      <c r="D45" s="129">
        <v>10</v>
      </c>
      <c r="E45" s="130">
        <v>10</v>
      </c>
      <c r="F45" s="45">
        <v>85</v>
      </c>
      <c r="G45" s="132">
        <v>0.08</v>
      </c>
      <c r="H45" s="74">
        <f t="shared" si="3"/>
        <v>91.8</v>
      </c>
      <c r="I45" s="73">
        <f t="shared" si="4"/>
        <v>850</v>
      </c>
      <c r="J45" s="74">
        <f t="shared" si="5"/>
        <v>918</v>
      </c>
      <c r="K45" s="112"/>
      <c r="L45" s="45"/>
      <c r="M45" s="3"/>
      <c r="N45" s="5"/>
      <c r="O45" s="9"/>
      <c r="P45" s="9"/>
      <c r="Q45" s="9"/>
      <c r="R45" s="9"/>
    </row>
    <row r="46" spans="1:18" ht="27">
      <c r="A46" s="66">
        <v>10</v>
      </c>
      <c r="B46" s="133" t="s">
        <v>114</v>
      </c>
      <c r="C46" s="45" t="s">
        <v>12</v>
      </c>
      <c r="D46" s="45">
        <v>150</v>
      </c>
      <c r="E46" s="52">
        <v>10</v>
      </c>
      <c r="F46" s="45">
        <v>105</v>
      </c>
      <c r="G46" s="132">
        <v>0.08</v>
      </c>
      <c r="H46" s="74">
        <f t="shared" si="3"/>
        <v>113.4</v>
      </c>
      <c r="I46" s="73">
        <f t="shared" si="4"/>
        <v>1050</v>
      </c>
      <c r="J46" s="74">
        <f t="shared" si="5"/>
        <v>1134</v>
      </c>
      <c r="K46" s="46"/>
      <c r="L46" s="45"/>
      <c r="M46" s="3"/>
      <c r="N46" s="5"/>
      <c r="O46" s="9"/>
      <c r="P46" s="9"/>
      <c r="Q46" s="9"/>
      <c r="R46" s="9"/>
    </row>
    <row r="47" spans="1:18" ht="13.5">
      <c r="A47" s="134">
        <v>11</v>
      </c>
      <c r="B47" s="45" t="s">
        <v>41</v>
      </c>
      <c r="C47" s="45" t="s">
        <v>17</v>
      </c>
      <c r="D47" s="45">
        <v>1</v>
      </c>
      <c r="E47" s="45">
        <v>5</v>
      </c>
      <c r="F47" s="45">
        <v>302.4</v>
      </c>
      <c r="G47" s="100">
        <v>0.08</v>
      </c>
      <c r="H47" s="73">
        <f t="shared" si="3"/>
        <v>326.592</v>
      </c>
      <c r="I47" s="73">
        <f t="shared" si="4"/>
        <v>1512</v>
      </c>
      <c r="J47" s="73">
        <f t="shared" si="5"/>
        <v>1632.96</v>
      </c>
      <c r="K47" s="45"/>
      <c r="L47" s="45"/>
      <c r="M47" s="9"/>
      <c r="N47" s="5"/>
      <c r="O47" s="9"/>
      <c r="P47" s="9"/>
      <c r="Q47" s="9"/>
      <c r="R47" s="9"/>
    </row>
    <row r="48" spans="1:18" ht="13.5">
      <c r="A48" s="11">
        <v>12</v>
      </c>
      <c r="B48" s="45" t="s">
        <v>40</v>
      </c>
      <c r="C48" s="45" t="s">
        <v>14</v>
      </c>
      <c r="D48" s="45">
        <v>1</v>
      </c>
      <c r="E48" s="45">
        <v>5</v>
      </c>
      <c r="F48" s="45">
        <v>315.9</v>
      </c>
      <c r="G48" s="100">
        <v>0.08</v>
      </c>
      <c r="H48" s="73">
        <f t="shared" si="3"/>
        <v>341.17199999999997</v>
      </c>
      <c r="I48" s="73">
        <f t="shared" si="4"/>
        <v>1579.5</v>
      </c>
      <c r="J48" s="73">
        <f t="shared" si="5"/>
        <v>1705.86</v>
      </c>
      <c r="K48" s="45"/>
      <c r="L48" s="45"/>
      <c r="M48" s="45"/>
      <c r="N48" s="5"/>
      <c r="O48" s="9"/>
      <c r="P48" s="9"/>
      <c r="Q48" s="9"/>
      <c r="R48" s="9"/>
    </row>
    <row r="49" spans="1:18" ht="27">
      <c r="A49" s="117">
        <v>13</v>
      </c>
      <c r="B49" s="52" t="s">
        <v>39</v>
      </c>
      <c r="C49" s="67" t="s">
        <v>12</v>
      </c>
      <c r="D49" s="67">
        <v>10</v>
      </c>
      <c r="E49" s="66">
        <v>10</v>
      </c>
      <c r="F49" s="68">
        <v>261.7</v>
      </c>
      <c r="G49" s="53">
        <v>0.08</v>
      </c>
      <c r="H49" s="38">
        <f t="shared" si="3"/>
        <v>282.63599999999997</v>
      </c>
      <c r="I49" s="73">
        <f t="shared" si="4"/>
        <v>2617</v>
      </c>
      <c r="J49" s="38">
        <f t="shared" si="5"/>
        <v>2826.3599999999997</v>
      </c>
      <c r="K49" s="38"/>
      <c r="L49" s="69"/>
      <c r="M49" s="9"/>
      <c r="N49" s="9"/>
      <c r="O49" s="9"/>
      <c r="P49" s="9"/>
      <c r="Q49" s="9"/>
      <c r="R49" s="9"/>
    </row>
    <row r="50" spans="1:18" ht="27">
      <c r="A50" s="96">
        <v>14</v>
      </c>
      <c r="B50" s="52" t="s">
        <v>45</v>
      </c>
      <c r="C50" s="67" t="s">
        <v>12</v>
      </c>
      <c r="D50" s="67">
        <v>10</v>
      </c>
      <c r="E50" s="66">
        <v>20</v>
      </c>
      <c r="F50" s="68">
        <v>361</v>
      </c>
      <c r="G50" s="53">
        <v>0.08</v>
      </c>
      <c r="H50" s="38">
        <f t="shared" si="3"/>
        <v>389.88</v>
      </c>
      <c r="I50" s="73">
        <f t="shared" si="4"/>
        <v>7220</v>
      </c>
      <c r="J50" s="38">
        <f t="shared" si="5"/>
        <v>7797.6</v>
      </c>
      <c r="K50" s="128"/>
      <c r="L50" s="69"/>
      <c r="M50" s="9"/>
      <c r="N50" s="9"/>
      <c r="O50" s="9"/>
      <c r="P50" s="9"/>
      <c r="Q50" s="9"/>
      <c r="R50" s="9"/>
    </row>
    <row r="51" spans="1:18" ht="13.5">
      <c r="A51" s="22">
        <v>15</v>
      </c>
      <c r="B51" s="52" t="s">
        <v>46</v>
      </c>
      <c r="C51" s="45" t="s">
        <v>14</v>
      </c>
      <c r="D51" s="45">
        <v>1</v>
      </c>
      <c r="E51" s="52">
        <v>30</v>
      </c>
      <c r="F51" s="45">
        <v>169</v>
      </c>
      <c r="G51" s="53">
        <v>0.08</v>
      </c>
      <c r="H51" s="38">
        <f t="shared" si="3"/>
        <v>182.52</v>
      </c>
      <c r="I51" s="38">
        <f t="shared" si="4"/>
        <v>5070</v>
      </c>
      <c r="J51" s="38">
        <f t="shared" si="5"/>
        <v>5475.6</v>
      </c>
      <c r="K51" s="45"/>
      <c r="L51" s="45"/>
      <c r="M51" s="9"/>
      <c r="N51" s="9"/>
      <c r="O51" s="9"/>
      <c r="P51" s="9"/>
      <c r="Q51" s="9"/>
      <c r="R51" s="9"/>
    </row>
    <row r="52" spans="1:18" ht="27">
      <c r="A52" s="11">
        <v>16</v>
      </c>
      <c r="B52" s="52" t="s">
        <v>72</v>
      </c>
      <c r="C52" s="45" t="s">
        <v>10</v>
      </c>
      <c r="D52" s="45">
        <v>3</v>
      </c>
      <c r="E52" s="52">
        <v>20</v>
      </c>
      <c r="F52" s="45">
        <v>185</v>
      </c>
      <c r="G52" s="53">
        <v>0.08</v>
      </c>
      <c r="H52" s="38">
        <f t="shared" si="3"/>
        <v>199.8</v>
      </c>
      <c r="I52" s="38">
        <f t="shared" si="4"/>
        <v>3700</v>
      </c>
      <c r="J52" s="38">
        <f t="shared" si="5"/>
        <v>3996</v>
      </c>
      <c r="K52" s="45"/>
      <c r="L52" s="45"/>
      <c r="M52" s="9"/>
      <c r="N52" s="9"/>
      <c r="O52" s="9"/>
      <c r="P52" s="9"/>
      <c r="Q52" s="9"/>
      <c r="R52" s="9"/>
    </row>
    <row r="53" spans="1:18" ht="13.5">
      <c r="A53" s="66">
        <v>17</v>
      </c>
      <c r="B53" s="52" t="s">
        <v>98</v>
      </c>
      <c r="C53" s="67" t="s">
        <v>10</v>
      </c>
      <c r="D53" s="67" t="s">
        <v>99</v>
      </c>
      <c r="E53" s="66">
        <v>10</v>
      </c>
      <c r="F53" s="68">
        <v>61.5</v>
      </c>
      <c r="G53" s="53">
        <v>0.08</v>
      </c>
      <c r="H53" s="38">
        <f t="shared" si="3"/>
        <v>66.42</v>
      </c>
      <c r="I53" s="38">
        <f t="shared" si="4"/>
        <v>615</v>
      </c>
      <c r="J53" s="38">
        <f t="shared" si="5"/>
        <v>664.2</v>
      </c>
      <c r="K53" s="38"/>
      <c r="L53" s="70"/>
      <c r="M53" s="71"/>
      <c r="N53" s="9"/>
      <c r="O53" s="9"/>
      <c r="P53" s="9"/>
      <c r="Q53" s="9"/>
      <c r="R53" s="9"/>
    </row>
    <row r="54" spans="1:18" ht="27">
      <c r="A54" s="66">
        <v>18</v>
      </c>
      <c r="B54" s="52" t="s">
        <v>100</v>
      </c>
      <c r="C54" s="67" t="s">
        <v>10</v>
      </c>
      <c r="D54" s="67" t="s">
        <v>99</v>
      </c>
      <c r="E54" s="66">
        <v>10</v>
      </c>
      <c r="F54" s="68">
        <v>61.5</v>
      </c>
      <c r="G54" s="53">
        <v>0.08</v>
      </c>
      <c r="H54" s="38">
        <f t="shared" si="3"/>
        <v>66.42</v>
      </c>
      <c r="I54" s="38">
        <f t="shared" si="4"/>
        <v>615</v>
      </c>
      <c r="J54" s="38">
        <f t="shared" si="5"/>
        <v>664.2</v>
      </c>
      <c r="K54" s="38"/>
      <c r="L54" s="70"/>
      <c r="M54" s="71"/>
      <c r="N54" s="9"/>
      <c r="O54" s="9"/>
      <c r="P54" s="9"/>
      <c r="Q54" s="9"/>
      <c r="R54" s="9"/>
    </row>
    <row r="55" spans="1:18" ht="13.5">
      <c r="A55" s="16">
        <v>19</v>
      </c>
      <c r="B55" s="26" t="s">
        <v>102</v>
      </c>
      <c r="C55" s="17" t="s">
        <v>12</v>
      </c>
      <c r="D55" s="17" t="s">
        <v>103</v>
      </c>
      <c r="E55" s="17">
        <v>150</v>
      </c>
      <c r="F55" s="17">
        <v>18</v>
      </c>
      <c r="G55" s="27">
        <v>0.08</v>
      </c>
      <c r="H55" s="28">
        <f t="shared" si="3"/>
        <v>19.44</v>
      </c>
      <c r="I55" s="28">
        <f t="shared" si="4"/>
        <v>2700</v>
      </c>
      <c r="J55" s="28">
        <f t="shared" si="5"/>
        <v>2916</v>
      </c>
      <c r="K55" s="29"/>
      <c r="L55" s="30"/>
      <c r="M55" s="9"/>
      <c r="N55" s="9"/>
      <c r="O55" s="9"/>
      <c r="P55" s="9"/>
      <c r="Q55" s="9"/>
      <c r="R55" s="9"/>
    </row>
    <row r="56" spans="1:18" ht="27">
      <c r="A56" s="66">
        <v>20</v>
      </c>
      <c r="B56" s="21" t="s">
        <v>73</v>
      </c>
      <c r="C56" s="21" t="s">
        <v>10</v>
      </c>
      <c r="D56" s="22">
        <v>10</v>
      </c>
      <c r="E56" s="22">
        <v>30</v>
      </c>
      <c r="F56" s="23">
        <v>39</v>
      </c>
      <c r="G56" s="100">
        <v>0.08</v>
      </c>
      <c r="H56" s="73">
        <f t="shared" si="3"/>
        <v>42.12</v>
      </c>
      <c r="I56" s="73">
        <f t="shared" si="4"/>
        <v>1170</v>
      </c>
      <c r="J56" s="73">
        <f t="shared" si="5"/>
        <v>1263.6</v>
      </c>
      <c r="K56" s="22"/>
      <c r="L56" s="24"/>
      <c r="M56" s="9"/>
      <c r="N56" s="9"/>
      <c r="O56" s="9"/>
      <c r="P56" s="9"/>
      <c r="Q56" s="9"/>
      <c r="R56" s="9"/>
    </row>
    <row r="57" spans="1:18" ht="13.5">
      <c r="A57" s="117">
        <v>21</v>
      </c>
      <c r="B57" s="52" t="s">
        <v>105</v>
      </c>
      <c r="C57" s="45" t="s">
        <v>26</v>
      </c>
      <c r="D57" s="45">
        <v>1</v>
      </c>
      <c r="E57" s="52">
        <v>100</v>
      </c>
      <c r="F57" s="101">
        <v>48.6</v>
      </c>
      <c r="G57" s="102">
        <v>0.08</v>
      </c>
      <c r="H57" s="73">
        <f t="shared" si="3"/>
        <v>52.488</v>
      </c>
      <c r="I57" s="73">
        <f t="shared" si="4"/>
        <v>4860</v>
      </c>
      <c r="J57" s="73">
        <f t="shared" si="5"/>
        <v>5248.8</v>
      </c>
      <c r="K57" s="45"/>
      <c r="L57" s="45"/>
      <c r="M57" s="9"/>
      <c r="N57" s="9"/>
      <c r="O57" s="9"/>
      <c r="P57" s="9"/>
      <c r="Q57" s="9"/>
      <c r="R57" s="9"/>
    </row>
    <row r="58" spans="1:18" ht="40.5">
      <c r="A58" s="45">
        <v>22</v>
      </c>
      <c r="B58" s="21" t="s">
        <v>104</v>
      </c>
      <c r="C58" s="47" t="s">
        <v>26</v>
      </c>
      <c r="D58" s="47">
        <v>1</v>
      </c>
      <c r="E58" s="47">
        <v>60</v>
      </c>
      <c r="F58" s="47">
        <v>3035</v>
      </c>
      <c r="G58" s="110">
        <v>0.08</v>
      </c>
      <c r="H58" s="73">
        <f t="shared" si="3"/>
        <v>3277.8</v>
      </c>
      <c r="I58" s="73">
        <f t="shared" si="4"/>
        <v>182100</v>
      </c>
      <c r="J58" s="73">
        <f t="shared" si="5"/>
        <v>196668</v>
      </c>
      <c r="K58" s="32"/>
      <c r="L58" s="10"/>
      <c r="M58" s="61"/>
      <c r="N58" s="9"/>
      <c r="O58" s="9"/>
      <c r="P58" s="9"/>
      <c r="Q58" s="9"/>
      <c r="R58" s="9"/>
    </row>
    <row r="59" spans="1:18" ht="24" customHeight="1">
      <c r="A59" s="19">
        <v>23</v>
      </c>
      <c r="B59" s="78" t="s">
        <v>53</v>
      </c>
      <c r="C59" s="22" t="s">
        <v>50</v>
      </c>
      <c r="D59" s="22">
        <v>1</v>
      </c>
      <c r="E59" s="22">
        <v>20</v>
      </c>
      <c r="F59" s="40">
        <v>33</v>
      </c>
      <c r="G59" s="37">
        <v>0.08</v>
      </c>
      <c r="H59" s="79">
        <f>F59*1.08</f>
        <v>35.64</v>
      </c>
      <c r="I59" s="38">
        <f>E59*F59</f>
        <v>660</v>
      </c>
      <c r="J59" s="38">
        <f>I59*1.08</f>
        <v>712.8000000000001</v>
      </c>
      <c r="K59" s="34"/>
      <c r="L59" s="45"/>
      <c r="M59" s="9"/>
      <c r="N59" s="9"/>
      <c r="O59" s="9"/>
      <c r="P59" s="9"/>
      <c r="Q59" s="9"/>
      <c r="R59" s="9"/>
    </row>
    <row r="60" spans="1:18" ht="19.5" customHeight="1">
      <c r="A60" s="19">
        <v>24</v>
      </c>
      <c r="B60" s="78" t="s">
        <v>54</v>
      </c>
      <c r="C60" s="22" t="s">
        <v>10</v>
      </c>
      <c r="D60" s="19">
        <v>10</v>
      </c>
      <c r="E60" s="19">
        <v>5</v>
      </c>
      <c r="F60" s="68">
        <v>220</v>
      </c>
      <c r="G60" s="37">
        <v>0.08</v>
      </c>
      <c r="H60" s="68">
        <f>F60*1.08</f>
        <v>237.60000000000002</v>
      </c>
      <c r="I60" s="38">
        <f>E60*F60</f>
        <v>1100</v>
      </c>
      <c r="J60" s="38">
        <f>I60*1.08</f>
        <v>1188</v>
      </c>
      <c r="K60" s="34"/>
      <c r="L60" s="45"/>
      <c r="M60" s="9"/>
      <c r="N60" s="9"/>
      <c r="O60" s="9"/>
      <c r="P60" s="9"/>
      <c r="Q60" s="9"/>
      <c r="R60" s="9"/>
    </row>
    <row r="61" spans="1:18" ht="48.75" customHeight="1">
      <c r="A61" s="19">
        <v>25</v>
      </c>
      <c r="B61" s="80" t="s">
        <v>52</v>
      </c>
      <c r="C61" s="22" t="s">
        <v>12</v>
      </c>
      <c r="D61" s="22">
        <v>1</v>
      </c>
      <c r="E61" s="22">
        <v>10</v>
      </c>
      <c r="F61" s="40">
        <v>35</v>
      </c>
      <c r="G61" s="37">
        <v>0.08</v>
      </c>
      <c r="H61" s="79">
        <f>F61*1.08</f>
        <v>37.800000000000004</v>
      </c>
      <c r="I61" s="38">
        <f>E61*F61</f>
        <v>350</v>
      </c>
      <c r="J61" s="38">
        <f>I61*1.08</f>
        <v>378</v>
      </c>
      <c r="K61" s="34"/>
      <c r="L61" s="45"/>
      <c r="M61" s="9"/>
      <c r="N61" s="9"/>
      <c r="O61" s="9"/>
      <c r="P61" s="9"/>
      <c r="Q61" s="9"/>
      <c r="R61" s="9"/>
    </row>
    <row r="62" spans="1:18" ht="81">
      <c r="A62" s="81">
        <v>26</v>
      </c>
      <c r="B62" s="82" t="s">
        <v>77</v>
      </c>
      <c r="C62" s="83" t="s">
        <v>11</v>
      </c>
      <c r="D62" s="81">
        <v>1</v>
      </c>
      <c r="E62" s="84">
        <v>100</v>
      </c>
      <c r="F62" s="84">
        <v>70</v>
      </c>
      <c r="G62" s="85">
        <v>0.08</v>
      </c>
      <c r="H62" s="86">
        <v>75.6</v>
      </c>
      <c r="I62" s="86">
        <v>7000</v>
      </c>
      <c r="J62" s="87">
        <v>7560</v>
      </c>
      <c r="K62" s="87"/>
      <c r="L62" s="88"/>
      <c r="M62" s="89"/>
      <c r="N62" s="9"/>
      <c r="O62" s="9"/>
      <c r="P62" s="9"/>
      <c r="Q62" s="9"/>
      <c r="R62" s="9"/>
    </row>
    <row r="63" spans="1:18" ht="94.5">
      <c r="A63" s="81">
        <v>27</v>
      </c>
      <c r="B63" s="82" t="s">
        <v>78</v>
      </c>
      <c r="C63" s="83" t="s">
        <v>11</v>
      </c>
      <c r="D63" s="81">
        <v>1</v>
      </c>
      <c r="E63" s="84">
        <v>100</v>
      </c>
      <c r="F63" s="84">
        <v>70</v>
      </c>
      <c r="G63" s="85">
        <v>0.08</v>
      </c>
      <c r="H63" s="86">
        <v>75.6</v>
      </c>
      <c r="I63" s="86">
        <v>7000</v>
      </c>
      <c r="J63" s="90">
        <v>7560</v>
      </c>
      <c r="K63" s="90"/>
      <c r="L63" s="88"/>
      <c r="M63" s="89"/>
      <c r="N63" s="9"/>
      <c r="O63" s="9"/>
      <c r="P63" s="9"/>
      <c r="Q63" s="9"/>
      <c r="R63" s="9"/>
    </row>
    <row r="64" spans="1:18" ht="108">
      <c r="A64" s="81">
        <v>28</v>
      </c>
      <c r="B64" s="82" t="s">
        <v>79</v>
      </c>
      <c r="C64" s="83" t="s">
        <v>11</v>
      </c>
      <c r="D64" s="81">
        <v>1</v>
      </c>
      <c r="E64" s="84">
        <v>100</v>
      </c>
      <c r="F64" s="84">
        <v>65</v>
      </c>
      <c r="G64" s="85">
        <v>0.08</v>
      </c>
      <c r="H64" s="86">
        <v>70.2</v>
      </c>
      <c r="I64" s="86">
        <v>6500</v>
      </c>
      <c r="J64" s="87">
        <v>7020</v>
      </c>
      <c r="K64" s="87"/>
      <c r="L64" s="88"/>
      <c r="M64" s="89"/>
      <c r="N64" s="89"/>
      <c r="O64" s="9"/>
      <c r="P64" s="9"/>
      <c r="Q64" s="9"/>
      <c r="R64" s="9"/>
    </row>
    <row r="65" spans="1:18" ht="39.75" customHeight="1">
      <c r="A65" s="81">
        <v>29</v>
      </c>
      <c r="B65" s="82" t="s">
        <v>80</v>
      </c>
      <c r="C65" s="83" t="s">
        <v>11</v>
      </c>
      <c r="D65" s="81">
        <v>1</v>
      </c>
      <c r="E65" s="84">
        <v>24</v>
      </c>
      <c r="F65" s="84">
        <v>30</v>
      </c>
      <c r="G65" s="85">
        <v>0.08</v>
      </c>
      <c r="H65" s="86">
        <v>32.4</v>
      </c>
      <c r="I65" s="86">
        <v>720</v>
      </c>
      <c r="J65" s="87">
        <v>777.6</v>
      </c>
      <c r="K65" s="87"/>
      <c r="L65" s="88"/>
      <c r="M65" s="89"/>
      <c r="N65" s="89"/>
      <c r="O65" s="9"/>
      <c r="P65" s="9"/>
      <c r="Q65" s="9"/>
      <c r="R65" s="9"/>
    </row>
    <row r="66" spans="1:18" ht="68.25" customHeight="1">
      <c r="A66" s="22">
        <v>30</v>
      </c>
      <c r="B66" s="80" t="s">
        <v>56</v>
      </c>
      <c r="C66" s="22" t="s">
        <v>43</v>
      </c>
      <c r="D66" s="22">
        <v>1</v>
      </c>
      <c r="E66" s="22">
        <v>1000</v>
      </c>
      <c r="F66" s="40">
        <v>2.6</v>
      </c>
      <c r="G66" s="37">
        <v>0.08</v>
      </c>
      <c r="H66" s="41">
        <f>F66*1.08</f>
        <v>2.8080000000000003</v>
      </c>
      <c r="I66" s="42">
        <f>E66*F66</f>
        <v>2600</v>
      </c>
      <c r="J66" s="43">
        <f>I66*1.08</f>
        <v>2808</v>
      </c>
      <c r="K66" s="44"/>
      <c r="L66" s="45"/>
      <c r="M66" s="89"/>
      <c r="N66" s="89"/>
      <c r="O66" s="9"/>
      <c r="P66" s="9"/>
      <c r="Q66" s="9"/>
      <c r="R66" s="9"/>
    </row>
    <row r="67" spans="1:18" ht="40.5">
      <c r="A67" s="81">
        <v>31</v>
      </c>
      <c r="B67" s="82" t="s">
        <v>81</v>
      </c>
      <c r="C67" s="83" t="s">
        <v>11</v>
      </c>
      <c r="D67" s="81">
        <v>1</v>
      </c>
      <c r="E67" s="84">
        <v>24</v>
      </c>
      <c r="F67" s="84">
        <v>25</v>
      </c>
      <c r="G67" s="85">
        <v>0.08</v>
      </c>
      <c r="H67" s="86">
        <v>27</v>
      </c>
      <c r="I67" s="86">
        <v>600</v>
      </c>
      <c r="J67" s="87">
        <v>648</v>
      </c>
      <c r="K67" s="87"/>
      <c r="L67" s="88"/>
      <c r="M67" s="89"/>
      <c r="N67" s="89"/>
      <c r="O67" s="9"/>
      <c r="P67" s="9"/>
      <c r="Q67" s="9"/>
      <c r="R67" s="9"/>
    </row>
    <row r="68" spans="1:18" ht="94.5">
      <c r="A68" s="81">
        <v>32</v>
      </c>
      <c r="B68" s="82" t="s">
        <v>82</v>
      </c>
      <c r="C68" s="83" t="s">
        <v>11</v>
      </c>
      <c r="D68" s="81">
        <v>1</v>
      </c>
      <c r="E68" s="84">
        <v>1</v>
      </c>
      <c r="F68" s="84">
        <v>400</v>
      </c>
      <c r="G68" s="85">
        <v>0.08</v>
      </c>
      <c r="H68" s="86">
        <v>432</v>
      </c>
      <c r="I68" s="86">
        <v>400</v>
      </c>
      <c r="J68" s="87">
        <v>432</v>
      </c>
      <c r="K68" s="87"/>
      <c r="L68" s="88"/>
      <c r="M68" s="89"/>
      <c r="N68" s="89"/>
      <c r="O68" s="9"/>
      <c r="P68" s="9"/>
      <c r="Q68" s="9"/>
      <c r="R68" s="9"/>
    </row>
    <row r="69" spans="1:18" ht="163.5" customHeight="1">
      <c r="A69" s="81">
        <v>33</v>
      </c>
      <c r="B69" s="82" t="s">
        <v>83</v>
      </c>
      <c r="C69" s="83" t="s">
        <v>11</v>
      </c>
      <c r="D69" s="81">
        <v>1</v>
      </c>
      <c r="E69" s="84">
        <v>25</v>
      </c>
      <c r="F69" s="84">
        <f>E69*G69+E69</f>
        <v>27</v>
      </c>
      <c r="G69" s="85">
        <v>0.08</v>
      </c>
      <c r="H69" s="86">
        <v>29.16</v>
      </c>
      <c r="I69" s="86">
        <v>675</v>
      </c>
      <c r="J69" s="87">
        <v>729</v>
      </c>
      <c r="K69" s="87"/>
      <c r="L69" s="88"/>
      <c r="M69" s="89"/>
      <c r="N69" s="89"/>
      <c r="O69" s="9"/>
      <c r="P69" s="9"/>
      <c r="Q69" s="9"/>
      <c r="R69" s="9"/>
    </row>
    <row r="70" spans="1:18" ht="135">
      <c r="A70" s="81">
        <v>34</v>
      </c>
      <c r="B70" s="82" t="s">
        <v>84</v>
      </c>
      <c r="C70" s="83" t="s">
        <v>11</v>
      </c>
      <c r="D70" s="81">
        <v>1</v>
      </c>
      <c r="E70" s="84">
        <v>5</v>
      </c>
      <c r="F70" s="84">
        <v>432</v>
      </c>
      <c r="G70" s="85">
        <v>0.08</v>
      </c>
      <c r="H70" s="86">
        <v>466.56</v>
      </c>
      <c r="I70" s="86">
        <v>2160</v>
      </c>
      <c r="J70" s="87">
        <v>2332.8</v>
      </c>
      <c r="K70" s="87"/>
      <c r="L70" s="88"/>
      <c r="M70" s="9"/>
      <c r="N70" s="9"/>
      <c r="O70" s="9"/>
      <c r="P70" s="9"/>
      <c r="Q70" s="9"/>
      <c r="R70" s="9"/>
    </row>
    <row r="71" spans="1:18" ht="67.5">
      <c r="A71" s="81">
        <v>35</v>
      </c>
      <c r="B71" s="80" t="s">
        <v>85</v>
      </c>
      <c r="C71" s="22" t="s">
        <v>86</v>
      </c>
      <c r="D71" s="22">
        <v>1</v>
      </c>
      <c r="E71" s="22">
        <v>80</v>
      </c>
      <c r="F71" s="22">
        <v>540</v>
      </c>
      <c r="G71" s="37">
        <v>0.08</v>
      </c>
      <c r="H71" s="38">
        <v>583.2</v>
      </c>
      <c r="I71" s="38">
        <v>43200</v>
      </c>
      <c r="J71" s="38">
        <v>46656</v>
      </c>
      <c r="K71" s="36"/>
      <c r="L71" s="39"/>
      <c r="M71" s="9"/>
      <c r="N71" s="9"/>
      <c r="O71" s="9"/>
      <c r="P71" s="9"/>
      <c r="Q71" s="9"/>
      <c r="R71" s="9"/>
    </row>
    <row r="72" spans="1:18" ht="94.5">
      <c r="A72" s="10">
        <v>36</v>
      </c>
      <c r="B72" s="80" t="s">
        <v>87</v>
      </c>
      <c r="C72" s="22" t="s">
        <v>86</v>
      </c>
      <c r="D72" s="22">
        <v>1</v>
      </c>
      <c r="E72" s="22">
        <v>10</v>
      </c>
      <c r="F72" s="22">
        <v>750</v>
      </c>
      <c r="G72" s="37">
        <v>0.08</v>
      </c>
      <c r="H72" s="38">
        <v>810</v>
      </c>
      <c r="I72" s="38">
        <v>7500</v>
      </c>
      <c r="J72" s="38">
        <v>8100</v>
      </c>
      <c r="K72" s="36"/>
      <c r="L72" s="39"/>
      <c r="M72" s="9"/>
      <c r="N72" s="9"/>
      <c r="O72" s="9"/>
      <c r="P72" s="9"/>
      <c r="Q72" s="9"/>
      <c r="R72" s="9"/>
    </row>
    <row r="73" spans="1:18" ht="27">
      <c r="A73" s="10">
        <v>37</v>
      </c>
      <c r="B73" s="80" t="s">
        <v>88</v>
      </c>
      <c r="C73" s="22" t="s">
        <v>86</v>
      </c>
      <c r="D73" s="22">
        <v>1</v>
      </c>
      <c r="E73" s="22">
        <v>10</v>
      </c>
      <c r="F73" s="22">
        <v>750</v>
      </c>
      <c r="G73" s="37">
        <v>0.08</v>
      </c>
      <c r="H73" s="38">
        <v>810</v>
      </c>
      <c r="I73" s="38">
        <v>7500</v>
      </c>
      <c r="J73" s="38">
        <v>8100</v>
      </c>
      <c r="K73" s="32"/>
      <c r="L73" s="39"/>
      <c r="M73" s="9"/>
      <c r="N73" s="9"/>
      <c r="O73" s="9"/>
      <c r="P73" s="9"/>
      <c r="Q73" s="9"/>
      <c r="R73" s="9"/>
    </row>
    <row r="74" spans="1:18" ht="27">
      <c r="A74" s="10">
        <v>38</v>
      </c>
      <c r="B74" s="80" t="s">
        <v>89</v>
      </c>
      <c r="C74" s="22" t="s">
        <v>50</v>
      </c>
      <c r="D74" s="22">
        <v>1</v>
      </c>
      <c r="E74" s="22">
        <v>60</v>
      </c>
      <c r="F74" s="22">
        <v>20</v>
      </c>
      <c r="G74" s="37">
        <v>0.08</v>
      </c>
      <c r="H74" s="38">
        <v>21.6</v>
      </c>
      <c r="I74" s="38">
        <v>1200</v>
      </c>
      <c r="J74" s="38">
        <v>1296</v>
      </c>
      <c r="K74" s="32"/>
      <c r="L74" s="10"/>
      <c r="M74" s="9"/>
      <c r="N74" s="9"/>
      <c r="O74" s="9"/>
      <c r="P74" s="9"/>
      <c r="Q74" s="9"/>
      <c r="R74" s="9"/>
    </row>
    <row r="75" spans="1:18" ht="13.5">
      <c r="A75" s="10">
        <v>39</v>
      </c>
      <c r="B75" s="80" t="s">
        <v>90</v>
      </c>
      <c r="C75" s="22" t="s">
        <v>50</v>
      </c>
      <c r="D75" s="22">
        <v>100</v>
      </c>
      <c r="E75" s="22">
        <v>10</v>
      </c>
      <c r="F75" s="22">
        <v>100</v>
      </c>
      <c r="G75" s="37">
        <v>0.08</v>
      </c>
      <c r="H75" s="38">
        <v>108</v>
      </c>
      <c r="I75" s="38">
        <v>1000</v>
      </c>
      <c r="J75" s="38">
        <v>1080</v>
      </c>
      <c r="K75" s="32"/>
      <c r="L75" s="10"/>
      <c r="M75" s="9"/>
      <c r="N75" s="9"/>
      <c r="O75" s="9"/>
      <c r="P75" s="9"/>
      <c r="Q75" s="9"/>
      <c r="R75" s="9"/>
    </row>
    <row r="76" spans="1:18" ht="135">
      <c r="A76" s="10">
        <v>40</v>
      </c>
      <c r="B76" s="80" t="s">
        <v>109</v>
      </c>
      <c r="C76" s="22" t="s">
        <v>50</v>
      </c>
      <c r="D76" s="22">
        <v>1</v>
      </c>
      <c r="E76" s="22">
        <v>160</v>
      </c>
      <c r="F76" s="22">
        <v>55</v>
      </c>
      <c r="G76" s="37">
        <v>0.08</v>
      </c>
      <c r="H76" s="38">
        <v>59.4</v>
      </c>
      <c r="I76" s="38">
        <v>8800</v>
      </c>
      <c r="J76" s="38">
        <v>9504</v>
      </c>
      <c r="K76" s="32"/>
      <c r="L76" s="39"/>
      <c r="M76" s="9"/>
      <c r="N76" s="9"/>
      <c r="O76" s="9"/>
      <c r="P76" s="9"/>
      <c r="Q76" s="9"/>
      <c r="R76" s="9"/>
    </row>
    <row r="77" spans="1:18" ht="148.5">
      <c r="A77" s="10">
        <v>41</v>
      </c>
      <c r="B77" s="80" t="s">
        <v>97</v>
      </c>
      <c r="C77" s="22" t="s">
        <v>50</v>
      </c>
      <c r="D77" s="22">
        <v>1</v>
      </c>
      <c r="E77" s="22">
        <v>3000</v>
      </c>
      <c r="F77" s="22">
        <v>54</v>
      </c>
      <c r="G77" s="37">
        <v>0.08</v>
      </c>
      <c r="H77" s="38">
        <v>58.32</v>
      </c>
      <c r="I77" s="38">
        <v>162000</v>
      </c>
      <c r="J77" s="38">
        <v>174960</v>
      </c>
      <c r="K77" s="32"/>
      <c r="L77" s="39"/>
      <c r="M77" s="9"/>
      <c r="N77" s="9"/>
      <c r="O77" s="9"/>
      <c r="P77" s="9"/>
      <c r="Q77" s="9"/>
      <c r="R77" s="9"/>
    </row>
    <row r="78" spans="1:18" ht="81">
      <c r="A78" s="10">
        <v>42</v>
      </c>
      <c r="B78" s="80" t="s">
        <v>91</v>
      </c>
      <c r="C78" s="22" t="s">
        <v>50</v>
      </c>
      <c r="D78" s="22">
        <v>1</v>
      </c>
      <c r="E78" s="22">
        <v>300</v>
      </c>
      <c r="F78" s="22">
        <v>129</v>
      </c>
      <c r="G78" s="37">
        <v>0.08</v>
      </c>
      <c r="H78" s="38">
        <v>139.32</v>
      </c>
      <c r="I78" s="38">
        <v>38700</v>
      </c>
      <c r="J78" s="38">
        <v>41796</v>
      </c>
      <c r="K78" s="32"/>
      <c r="L78" s="10"/>
      <c r="M78" s="9"/>
      <c r="N78" s="9"/>
      <c r="O78" s="9"/>
      <c r="P78" s="9"/>
      <c r="Q78" s="9"/>
      <c r="R78" s="9"/>
    </row>
    <row r="79" spans="1:18" ht="67.5">
      <c r="A79" s="10">
        <v>43</v>
      </c>
      <c r="B79" s="80" t="s">
        <v>92</v>
      </c>
      <c r="C79" s="22" t="s">
        <v>93</v>
      </c>
      <c r="D79" s="22">
        <v>1</v>
      </c>
      <c r="E79" s="22">
        <v>700</v>
      </c>
      <c r="F79" s="22">
        <v>54</v>
      </c>
      <c r="G79" s="37">
        <v>0.08</v>
      </c>
      <c r="H79" s="38">
        <v>58.32</v>
      </c>
      <c r="I79" s="38">
        <v>37800</v>
      </c>
      <c r="J79" s="38">
        <v>40824</v>
      </c>
      <c r="K79" s="32"/>
      <c r="L79" s="10"/>
      <c r="M79" s="9"/>
      <c r="N79" s="9"/>
      <c r="O79" s="9"/>
      <c r="P79" s="9"/>
      <c r="Q79" s="9"/>
      <c r="R79" s="9"/>
    </row>
    <row r="80" spans="1:18" ht="40.5">
      <c r="A80" s="10">
        <v>44</v>
      </c>
      <c r="B80" s="80" t="s">
        <v>94</v>
      </c>
      <c r="C80" s="22" t="s">
        <v>50</v>
      </c>
      <c r="D80" s="22">
        <v>1</v>
      </c>
      <c r="E80" s="22">
        <v>20</v>
      </c>
      <c r="F80" s="22">
        <v>200</v>
      </c>
      <c r="G80" s="37">
        <v>0.08</v>
      </c>
      <c r="H80" s="38">
        <v>216</v>
      </c>
      <c r="I80" s="38">
        <v>4000</v>
      </c>
      <c r="J80" s="38">
        <v>4320</v>
      </c>
      <c r="K80" s="32"/>
      <c r="L80" s="10"/>
      <c r="M80" s="9"/>
      <c r="N80" s="9"/>
      <c r="O80" s="9"/>
      <c r="P80" s="9"/>
      <c r="Q80" s="9"/>
      <c r="R80" s="9"/>
    </row>
    <row r="81" spans="1:18" ht="40.5">
      <c r="A81" s="10">
        <v>45</v>
      </c>
      <c r="B81" s="80" t="s">
        <v>95</v>
      </c>
      <c r="C81" s="22" t="s">
        <v>50</v>
      </c>
      <c r="D81" s="22">
        <v>1</v>
      </c>
      <c r="E81" s="22">
        <v>10</v>
      </c>
      <c r="F81" s="22">
        <v>400</v>
      </c>
      <c r="G81" s="37">
        <v>0.08</v>
      </c>
      <c r="H81" s="38">
        <v>432</v>
      </c>
      <c r="I81" s="38">
        <v>4000</v>
      </c>
      <c r="J81" s="38">
        <v>4320</v>
      </c>
      <c r="K81" s="32"/>
      <c r="L81" s="10"/>
      <c r="M81" s="9"/>
      <c r="N81" s="9"/>
      <c r="O81" s="9"/>
      <c r="P81" s="9"/>
      <c r="Q81" s="9"/>
      <c r="R81" s="9"/>
    </row>
    <row r="82" spans="1:18" ht="54">
      <c r="A82" s="10">
        <v>46</v>
      </c>
      <c r="B82" s="80" t="s">
        <v>96</v>
      </c>
      <c r="C82" s="22" t="s">
        <v>50</v>
      </c>
      <c r="D82" s="22">
        <v>20</v>
      </c>
      <c r="E82" s="22">
        <v>12</v>
      </c>
      <c r="F82" s="22">
        <v>250</v>
      </c>
      <c r="G82" s="37">
        <v>0.08</v>
      </c>
      <c r="H82" s="38">
        <v>270</v>
      </c>
      <c r="I82" s="38">
        <v>3000</v>
      </c>
      <c r="J82" s="38">
        <v>3240</v>
      </c>
      <c r="K82" s="32"/>
      <c r="L82" s="10"/>
      <c r="M82" s="9"/>
      <c r="N82" s="9"/>
      <c r="O82" s="9"/>
      <c r="P82" s="9"/>
      <c r="Q82" s="9"/>
      <c r="R82" s="9"/>
    </row>
    <row r="83" spans="1:18" ht="67.5">
      <c r="A83" s="10">
        <v>47</v>
      </c>
      <c r="B83" s="80" t="s">
        <v>27</v>
      </c>
      <c r="C83" s="22" t="s">
        <v>115</v>
      </c>
      <c r="D83" s="22">
        <v>1</v>
      </c>
      <c r="E83" s="22">
        <v>1000</v>
      </c>
      <c r="F83" s="22">
        <v>3.8</v>
      </c>
      <c r="G83" s="37">
        <v>0.08</v>
      </c>
      <c r="H83" s="38">
        <f>F83*G83+F83</f>
        <v>4.104</v>
      </c>
      <c r="I83" s="38">
        <f>F83*E83</f>
        <v>3800</v>
      </c>
      <c r="J83" s="38">
        <f>H83*E83</f>
        <v>4104</v>
      </c>
      <c r="K83" s="32"/>
      <c r="L83" s="10"/>
      <c r="M83" s="9"/>
      <c r="N83" s="9"/>
      <c r="O83" s="9"/>
      <c r="P83" s="9"/>
      <c r="Q83" s="9"/>
      <c r="R83" s="9"/>
    </row>
    <row r="84" spans="1:18" ht="67.5">
      <c r="A84" s="21">
        <v>48</v>
      </c>
      <c r="B84" s="80" t="s">
        <v>28</v>
      </c>
      <c r="C84" s="22" t="s">
        <v>115</v>
      </c>
      <c r="D84" s="22">
        <v>1</v>
      </c>
      <c r="E84" s="22">
        <v>1000</v>
      </c>
      <c r="F84" s="22">
        <v>4</v>
      </c>
      <c r="G84" s="37">
        <v>0.08</v>
      </c>
      <c r="H84" s="38">
        <f>F84*G84+F84</f>
        <v>4.32</v>
      </c>
      <c r="I84" s="38">
        <f>F84*E84</f>
        <v>4000</v>
      </c>
      <c r="J84" s="38">
        <f>H84*E84</f>
        <v>4320</v>
      </c>
      <c r="K84" s="32"/>
      <c r="L84" s="10"/>
      <c r="M84" s="9"/>
      <c r="N84" s="9"/>
      <c r="O84" s="9"/>
      <c r="P84" s="9"/>
      <c r="Q84" s="9"/>
      <c r="R84" s="9"/>
    </row>
    <row r="85" spans="1:18" ht="67.5">
      <c r="A85" s="10">
        <v>49</v>
      </c>
      <c r="B85" s="80" t="s">
        <v>29</v>
      </c>
      <c r="C85" s="22" t="s">
        <v>115</v>
      </c>
      <c r="D85" s="22">
        <v>1</v>
      </c>
      <c r="E85" s="22">
        <v>2000</v>
      </c>
      <c r="F85" s="22">
        <v>4.4</v>
      </c>
      <c r="G85" s="37">
        <v>0.08</v>
      </c>
      <c r="H85" s="38">
        <f>F85*G85+F85</f>
        <v>4.752000000000001</v>
      </c>
      <c r="I85" s="38">
        <f>F85*E85</f>
        <v>8800</v>
      </c>
      <c r="J85" s="38">
        <f>H85*E85</f>
        <v>9504.000000000002</v>
      </c>
      <c r="K85" s="32"/>
      <c r="L85" s="10"/>
      <c r="M85" s="9"/>
      <c r="N85" s="9"/>
      <c r="O85" s="9"/>
      <c r="P85" s="9"/>
      <c r="Q85" s="9"/>
      <c r="R85" s="9"/>
    </row>
    <row r="86" spans="1:18" ht="67.5">
      <c r="A86" s="10">
        <v>50</v>
      </c>
      <c r="B86" s="80" t="s">
        <v>30</v>
      </c>
      <c r="C86" s="22" t="s">
        <v>115</v>
      </c>
      <c r="D86" s="22">
        <v>1</v>
      </c>
      <c r="E86" s="22">
        <v>1000</v>
      </c>
      <c r="F86" s="22">
        <v>6.7</v>
      </c>
      <c r="G86" s="37">
        <v>0.08</v>
      </c>
      <c r="H86" s="38">
        <f>F86*G86+F86</f>
        <v>7.236000000000001</v>
      </c>
      <c r="I86" s="38">
        <f>F86*E86</f>
        <v>6700</v>
      </c>
      <c r="J86" s="38">
        <f>H86*E86</f>
        <v>7236.000000000001</v>
      </c>
      <c r="K86" s="32"/>
      <c r="L86" s="10"/>
      <c r="M86" s="9"/>
      <c r="N86" s="9"/>
      <c r="O86" s="9"/>
      <c r="P86" s="9"/>
      <c r="Q86" s="9"/>
      <c r="R86" s="9"/>
    </row>
    <row r="87" spans="1:18" ht="94.5">
      <c r="A87" s="10">
        <v>51</v>
      </c>
      <c r="B87" s="80" t="s">
        <v>55</v>
      </c>
      <c r="C87" s="22" t="s">
        <v>43</v>
      </c>
      <c r="D87" s="22">
        <v>1</v>
      </c>
      <c r="E87" s="22">
        <v>500</v>
      </c>
      <c r="F87" s="40">
        <v>2.2</v>
      </c>
      <c r="G87" s="37">
        <v>0.08</v>
      </c>
      <c r="H87" s="41">
        <f aca="true" t="shared" si="6" ref="H87:H106">F87*1.08</f>
        <v>2.3760000000000003</v>
      </c>
      <c r="I87" s="42">
        <f aca="true" t="shared" si="7" ref="I87:I106">E87*F87</f>
        <v>1100</v>
      </c>
      <c r="J87" s="43">
        <f aca="true" t="shared" si="8" ref="J87:J106">I87*1.08</f>
        <v>1188</v>
      </c>
      <c r="K87" s="44"/>
      <c r="L87" s="45"/>
      <c r="M87" s="9"/>
      <c r="N87" s="9"/>
      <c r="O87" s="9"/>
      <c r="P87" s="9"/>
      <c r="Q87" s="9"/>
      <c r="R87" s="9"/>
    </row>
    <row r="88" spans="1:18" ht="13.5">
      <c r="A88" s="22">
        <v>52</v>
      </c>
      <c r="B88" s="80" t="s">
        <v>51</v>
      </c>
      <c r="C88" s="22" t="s">
        <v>50</v>
      </c>
      <c r="D88" s="22">
        <v>1</v>
      </c>
      <c r="E88" s="22">
        <v>40</v>
      </c>
      <c r="F88" s="40">
        <v>6</v>
      </c>
      <c r="G88" s="37">
        <v>0.08</v>
      </c>
      <c r="H88" s="79">
        <f t="shared" si="6"/>
        <v>6.48</v>
      </c>
      <c r="I88" s="38">
        <f t="shared" si="7"/>
        <v>240</v>
      </c>
      <c r="J88" s="38">
        <f t="shared" si="8"/>
        <v>259.20000000000005</v>
      </c>
      <c r="K88" s="44"/>
      <c r="L88" s="45"/>
      <c r="M88" s="9"/>
      <c r="N88" s="9"/>
      <c r="O88" s="9"/>
      <c r="P88" s="9"/>
      <c r="Q88" s="9"/>
      <c r="R88" s="9"/>
    </row>
    <row r="89" spans="1:18" ht="13.5">
      <c r="A89" s="19">
        <v>53</v>
      </c>
      <c r="B89" s="80" t="s">
        <v>76</v>
      </c>
      <c r="C89" s="22" t="s">
        <v>50</v>
      </c>
      <c r="D89" s="22">
        <v>1</v>
      </c>
      <c r="E89" s="22">
        <v>40</v>
      </c>
      <c r="F89" s="40">
        <v>8</v>
      </c>
      <c r="G89" s="37">
        <v>0.08</v>
      </c>
      <c r="H89" s="79">
        <f t="shared" si="6"/>
        <v>8.64</v>
      </c>
      <c r="I89" s="38">
        <f t="shared" si="7"/>
        <v>320</v>
      </c>
      <c r="J89" s="38">
        <f t="shared" si="8"/>
        <v>345.6</v>
      </c>
      <c r="K89" s="44"/>
      <c r="L89" s="45"/>
      <c r="M89" s="9"/>
      <c r="N89" s="9"/>
      <c r="O89" s="9"/>
      <c r="P89" s="9"/>
      <c r="Q89" s="9"/>
      <c r="R89" s="9"/>
    </row>
    <row r="90" spans="1:18" ht="81">
      <c r="A90" s="19">
        <v>54</v>
      </c>
      <c r="B90" s="80" t="s">
        <v>74</v>
      </c>
      <c r="C90" s="22" t="s">
        <v>43</v>
      </c>
      <c r="D90" s="22">
        <v>1</v>
      </c>
      <c r="E90" s="22">
        <v>200</v>
      </c>
      <c r="F90" s="40">
        <v>4.9</v>
      </c>
      <c r="G90" s="37">
        <v>0.08</v>
      </c>
      <c r="H90" s="41">
        <f t="shared" si="6"/>
        <v>5.292000000000001</v>
      </c>
      <c r="I90" s="42">
        <f t="shared" si="7"/>
        <v>980.0000000000001</v>
      </c>
      <c r="J90" s="43">
        <f t="shared" si="8"/>
        <v>1058.4</v>
      </c>
      <c r="K90" s="44"/>
      <c r="L90" s="45"/>
      <c r="M90" s="9"/>
      <c r="N90" s="9"/>
      <c r="O90" s="9"/>
      <c r="P90" s="9"/>
      <c r="Q90" s="9"/>
      <c r="R90" s="9"/>
    </row>
    <row r="91" spans="1:18" ht="108">
      <c r="A91" s="22">
        <v>55</v>
      </c>
      <c r="B91" s="91" t="s">
        <v>71</v>
      </c>
      <c r="C91" s="92" t="s">
        <v>43</v>
      </c>
      <c r="D91" s="92">
        <v>100</v>
      </c>
      <c r="E91" s="92">
        <v>100</v>
      </c>
      <c r="F91" s="93">
        <v>6</v>
      </c>
      <c r="G91" s="37">
        <v>0.08</v>
      </c>
      <c r="H91" s="41">
        <f t="shared" si="6"/>
        <v>6.48</v>
      </c>
      <c r="I91" s="42">
        <f t="shared" si="7"/>
        <v>600</v>
      </c>
      <c r="J91" s="43">
        <f t="shared" si="8"/>
        <v>648</v>
      </c>
      <c r="K91" s="44"/>
      <c r="L91" s="45"/>
      <c r="M91" s="9"/>
      <c r="N91" s="9"/>
      <c r="O91" s="9"/>
      <c r="P91" s="9"/>
      <c r="Q91" s="9"/>
      <c r="R91" s="9"/>
    </row>
    <row r="92" spans="1:18" ht="81">
      <c r="A92" s="22">
        <v>56</v>
      </c>
      <c r="B92" s="80" t="s">
        <v>57</v>
      </c>
      <c r="C92" s="22" t="s">
        <v>43</v>
      </c>
      <c r="D92" s="22">
        <v>1</v>
      </c>
      <c r="E92" s="22">
        <v>200</v>
      </c>
      <c r="F92" s="40">
        <v>6.2</v>
      </c>
      <c r="G92" s="37">
        <v>0.08</v>
      </c>
      <c r="H92" s="41">
        <f t="shared" si="6"/>
        <v>6.696000000000001</v>
      </c>
      <c r="I92" s="42">
        <f t="shared" si="7"/>
        <v>1240</v>
      </c>
      <c r="J92" s="43">
        <f t="shared" si="8"/>
        <v>1339.2</v>
      </c>
      <c r="K92" s="44"/>
      <c r="L92" s="45"/>
      <c r="M92" s="9"/>
      <c r="N92" s="9"/>
      <c r="O92" s="9"/>
      <c r="P92" s="9"/>
      <c r="Q92" s="9"/>
      <c r="R92" s="9"/>
    </row>
    <row r="93" spans="1:18" ht="94.5">
      <c r="A93" s="22">
        <v>57</v>
      </c>
      <c r="B93" s="80" t="s">
        <v>58</v>
      </c>
      <c r="C93" s="22" t="s">
        <v>43</v>
      </c>
      <c r="D93" s="22">
        <v>1</v>
      </c>
      <c r="E93" s="94">
        <v>15000</v>
      </c>
      <c r="F93" s="40">
        <v>2.8</v>
      </c>
      <c r="G93" s="37">
        <v>0.08</v>
      </c>
      <c r="H93" s="41">
        <f t="shared" si="6"/>
        <v>3.024</v>
      </c>
      <c r="I93" s="42">
        <f t="shared" si="7"/>
        <v>42000</v>
      </c>
      <c r="J93" s="43">
        <f t="shared" si="8"/>
        <v>45360</v>
      </c>
      <c r="K93" s="44"/>
      <c r="L93" s="45"/>
      <c r="M93" s="9"/>
      <c r="N93" s="9"/>
      <c r="O93" s="9"/>
      <c r="P93" s="9"/>
      <c r="Q93" s="9"/>
      <c r="R93" s="9"/>
    </row>
    <row r="94" spans="1:18" ht="81">
      <c r="A94" s="22">
        <v>58</v>
      </c>
      <c r="B94" s="80" t="s">
        <v>59</v>
      </c>
      <c r="C94" s="22" t="s">
        <v>43</v>
      </c>
      <c r="D94" s="22">
        <v>1</v>
      </c>
      <c r="E94" s="22">
        <v>600</v>
      </c>
      <c r="F94" s="40">
        <v>3.2</v>
      </c>
      <c r="G94" s="37">
        <v>0.08</v>
      </c>
      <c r="H94" s="41">
        <f t="shared" si="6"/>
        <v>3.4560000000000004</v>
      </c>
      <c r="I94" s="42">
        <f t="shared" si="7"/>
        <v>1920</v>
      </c>
      <c r="J94" s="43">
        <f t="shared" si="8"/>
        <v>2073.6000000000004</v>
      </c>
      <c r="K94" s="44"/>
      <c r="L94" s="45"/>
      <c r="M94" s="9"/>
      <c r="N94" s="9"/>
      <c r="O94" s="9"/>
      <c r="P94" s="9"/>
      <c r="Q94" s="9"/>
      <c r="R94" s="9"/>
    </row>
    <row r="95" spans="1:18" ht="81">
      <c r="A95" s="22">
        <v>59</v>
      </c>
      <c r="B95" s="80" t="s">
        <v>66</v>
      </c>
      <c r="C95" s="22" t="s">
        <v>43</v>
      </c>
      <c r="D95" s="22">
        <v>1</v>
      </c>
      <c r="E95" s="22">
        <v>100</v>
      </c>
      <c r="F95" s="40">
        <v>2.6</v>
      </c>
      <c r="G95" s="37">
        <v>0.08</v>
      </c>
      <c r="H95" s="41">
        <f t="shared" si="6"/>
        <v>2.8080000000000003</v>
      </c>
      <c r="I95" s="42">
        <f t="shared" si="7"/>
        <v>260</v>
      </c>
      <c r="J95" s="43">
        <f t="shared" si="8"/>
        <v>280.8</v>
      </c>
      <c r="K95" s="44"/>
      <c r="L95" s="45"/>
      <c r="M95" s="9"/>
      <c r="N95" s="9"/>
      <c r="O95" s="9"/>
      <c r="P95" s="9"/>
      <c r="Q95" s="9"/>
      <c r="R95" s="9"/>
    </row>
    <row r="96" spans="1:18" ht="81">
      <c r="A96" s="22">
        <v>60</v>
      </c>
      <c r="B96" s="80" t="s">
        <v>60</v>
      </c>
      <c r="C96" s="22" t="s">
        <v>43</v>
      </c>
      <c r="D96" s="22">
        <v>1</v>
      </c>
      <c r="E96" s="22">
        <v>1000</v>
      </c>
      <c r="F96" s="40">
        <v>3.5</v>
      </c>
      <c r="G96" s="37">
        <v>0.08</v>
      </c>
      <c r="H96" s="41">
        <f t="shared" si="6"/>
        <v>3.7800000000000002</v>
      </c>
      <c r="I96" s="42">
        <f t="shared" si="7"/>
        <v>3500</v>
      </c>
      <c r="J96" s="43">
        <f t="shared" si="8"/>
        <v>3780.0000000000005</v>
      </c>
      <c r="K96" s="44"/>
      <c r="L96" s="45"/>
      <c r="M96" s="9"/>
      <c r="N96" s="9"/>
      <c r="O96" s="9"/>
      <c r="P96" s="9"/>
      <c r="Q96" s="9"/>
      <c r="R96" s="9"/>
    </row>
    <row r="97" spans="1:18" ht="94.5">
      <c r="A97" s="22">
        <v>61</v>
      </c>
      <c r="B97" s="80" t="s">
        <v>61</v>
      </c>
      <c r="C97" s="22" t="s">
        <v>43</v>
      </c>
      <c r="D97" s="22">
        <v>1</v>
      </c>
      <c r="E97" s="94">
        <v>18000</v>
      </c>
      <c r="F97" s="40">
        <v>1.8</v>
      </c>
      <c r="G97" s="37">
        <v>0.08</v>
      </c>
      <c r="H97" s="41">
        <f t="shared" si="6"/>
        <v>1.9440000000000002</v>
      </c>
      <c r="I97" s="42">
        <f t="shared" si="7"/>
        <v>32400</v>
      </c>
      <c r="J97" s="43">
        <f t="shared" si="8"/>
        <v>34992</v>
      </c>
      <c r="K97" s="44"/>
      <c r="L97" s="45"/>
      <c r="M97" s="9"/>
      <c r="N97" s="9"/>
      <c r="O97" s="9"/>
      <c r="P97" s="9"/>
      <c r="Q97" s="9"/>
      <c r="R97" s="9"/>
    </row>
    <row r="98" spans="1:18" ht="94.5">
      <c r="A98" s="22">
        <v>62</v>
      </c>
      <c r="B98" s="80" t="s">
        <v>62</v>
      </c>
      <c r="C98" s="22" t="s">
        <v>43</v>
      </c>
      <c r="D98" s="22">
        <v>1</v>
      </c>
      <c r="E98" s="94">
        <v>8000</v>
      </c>
      <c r="F98" s="40">
        <v>2.2</v>
      </c>
      <c r="G98" s="37">
        <v>0.08</v>
      </c>
      <c r="H98" s="41">
        <f t="shared" si="6"/>
        <v>2.3760000000000003</v>
      </c>
      <c r="I98" s="42">
        <f t="shared" si="7"/>
        <v>17600</v>
      </c>
      <c r="J98" s="43">
        <f t="shared" si="8"/>
        <v>19008</v>
      </c>
      <c r="K98" s="44"/>
      <c r="L98" s="45"/>
      <c r="M98" s="9"/>
      <c r="N98" s="9"/>
      <c r="O98" s="9"/>
      <c r="P98" s="9"/>
      <c r="Q98" s="9"/>
      <c r="R98" s="9"/>
    </row>
    <row r="99" spans="1:18" ht="94.5">
      <c r="A99" s="22">
        <v>63</v>
      </c>
      <c r="B99" s="80" t="s">
        <v>63</v>
      </c>
      <c r="C99" s="22" t="s">
        <v>43</v>
      </c>
      <c r="D99" s="22">
        <v>1</v>
      </c>
      <c r="E99" s="94">
        <v>15000</v>
      </c>
      <c r="F99" s="40">
        <v>2.5</v>
      </c>
      <c r="G99" s="37">
        <v>0.08</v>
      </c>
      <c r="H99" s="41">
        <f t="shared" si="6"/>
        <v>2.7</v>
      </c>
      <c r="I99" s="42">
        <f t="shared" si="7"/>
        <v>37500</v>
      </c>
      <c r="J99" s="43">
        <f t="shared" si="8"/>
        <v>40500</v>
      </c>
      <c r="K99" s="44"/>
      <c r="L99" s="45"/>
      <c r="M99" s="9"/>
      <c r="N99" s="9"/>
      <c r="O99" s="9"/>
      <c r="P99" s="9"/>
      <c r="Q99" s="9"/>
      <c r="R99" s="9"/>
    </row>
    <row r="100" spans="1:18" ht="81">
      <c r="A100" s="22">
        <v>64</v>
      </c>
      <c r="B100" s="80" t="s">
        <v>64</v>
      </c>
      <c r="C100" s="22" t="s">
        <v>43</v>
      </c>
      <c r="D100" s="22">
        <v>1</v>
      </c>
      <c r="E100" s="22">
        <v>200</v>
      </c>
      <c r="F100" s="40">
        <v>3.2</v>
      </c>
      <c r="G100" s="37">
        <v>0.08</v>
      </c>
      <c r="H100" s="41">
        <f t="shared" si="6"/>
        <v>3.4560000000000004</v>
      </c>
      <c r="I100" s="42">
        <f t="shared" si="7"/>
        <v>640</v>
      </c>
      <c r="J100" s="43">
        <f t="shared" si="8"/>
        <v>691.2</v>
      </c>
      <c r="K100" s="44"/>
      <c r="L100" s="45"/>
      <c r="M100" s="9"/>
      <c r="N100" s="9"/>
      <c r="O100" s="9"/>
      <c r="P100" s="9"/>
      <c r="Q100" s="9"/>
      <c r="R100" s="9"/>
    </row>
    <row r="101" spans="1:18" ht="81">
      <c r="A101" s="22">
        <v>65</v>
      </c>
      <c r="B101" s="80" t="s">
        <v>65</v>
      </c>
      <c r="C101" s="22" t="s">
        <v>43</v>
      </c>
      <c r="D101" s="22">
        <v>1</v>
      </c>
      <c r="E101" s="94">
        <v>10000</v>
      </c>
      <c r="F101" s="40">
        <v>3.8</v>
      </c>
      <c r="G101" s="37">
        <v>0.08</v>
      </c>
      <c r="H101" s="41">
        <f t="shared" si="6"/>
        <v>4.104</v>
      </c>
      <c r="I101" s="42">
        <f t="shared" si="7"/>
        <v>38000</v>
      </c>
      <c r="J101" s="43">
        <f t="shared" si="8"/>
        <v>41040</v>
      </c>
      <c r="K101" s="44"/>
      <c r="L101" s="45"/>
      <c r="M101" s="9"/>
      <c r="N101" s="9"/>
      <c r="O101" s="9"/>
      <c r="P101" s="9"/>
      <c r="Q101" s="9"/>
      <c r="R101" s="9"/>
    </row>
    <row r="102" spans="1:18" ht="81">
      <c r="A102" s="22">
        <v>66</v>
      </c>
      <c r="B102" s="80" t="s">
        <v>75</v>
      </c>
      <c r="C102" s="22" t="s">
        <v>43</v>
      </c>
      <c r="D102" s="22">
        <v>1</v>
      </c>
      <c r="E102" s="22">
        <v>1000</v>
      </c>
      <c r="F102" s="40">
        <v>7.5</v>
      </c>
      <c r="G102" s="37">
        <v>0.08</v>
      </c>
      <c r="H102" s="41">
        <f t="shared" si="6"/>
        <v>8.100000000000001</v>
      </c>
      <c r="I102" s="42">
        <f t="shared" si="7"/>
        <v>7500</v>
      </c>
      <c r="J102" s="43">
        <f t="shared" si="8"/>
        <v>8100.000000000001</v>
      </c>
      <c r="K102" s="44"/>
      <c r="L102" s="45"/>
      <c r="M102" s="9"/>
      <c r="N102" s="9"/>
      <c r="O102" s="9"/>
      <c r="P102" s="9"/>
      <c r="Q102" s="9"/>
      <c r="R102" s="9"/>
    </row>
    <row r="103" spans="1:18" ht="94.5">
      <c r="A103" s="22">
        <v>67</v>
      </c>
      <c r="B103" s="80" t="s">
        <v>67</v>
      </c>
      <c r="C103" s="22" t="s">
        <v>43</v>
      </c>
      <c r="D103" s="22">
        <v>1</v>
      </c>
      <c r="E103" s="22">
        <v>200</v>
      </c>
      <c r="F103" s="40">
        <v>4.5</v>
      </c>
      <c r="G103" s="37">
        <v>0.08</v>
      </c>
      <c r="H103" s="41">
        <f t="shared" si="6"/>
        <v>4.86</v>
      </c>
      <c r="I103" s="42">
        <f t="shared" si="7"/>
        <v>900</v>
      </c>
      <c r="J103" s="43">
        <f t="shared" si="8"/>
        <v>972.0000000000001</v>
      </c>
      <c r="K103" s="44"/>
      <c r="L103" s="45"/>
      <c r="M103" s="9"/>
      <c r="N103" s="9"/>
      <c r="O103" s="9"/>
      <c r="P103" s="9"/>
      <c r="Q103" s="9"/>
      <c r="R103" s="9"/>
    </row>
    <row r="104" spans="1:18" ht="94.5">
      <c r="A104" s="22">
        <v>68</v>
      </c>
      <c r="B104" s="80" t="s">
        <v>68</v>
      </c>
      <c r="C104" s="22" t="s">
        <v>43</v>
      </c>
      <c r="D104" s="22">
        <v>1</v>
      </c>
      <c r="E104" s="22">
        <v>700</v>
      </c>
      <c r="F104" s="40">
        <v>8.6</v>
      </c>
      <c r="G104" s="37">
        <v>0.08</v>
      </c>
      <c r="H104" s="41">
        <f t="shared" si="6"/>
        <v>9.288</v>
      </c>
      <c r="I104" s="42">
        <f t="shared" si="7"/>
        <v>6020</v>
      </c>
      <c r="J104" s="43">
        <f t="shared" si="8"/>
        <v>6501.6</v>
      </c>
      <c r="K104" s="44"/>
      <c r="L104" s="45"/>
      <c r="M104" s="9"/>
      <c r="N104" s="9"/>
      <c r="O104" s="9"/>
      <c r="P104" s="9"/>
      <c r="Q104" s="9"/>
      <c r="R104" s="9"/>
    </row>
    <row r="105" spans="1:18" ht="108">
      <c r="A105" s="22">
        <v>69</v>
      </c>
      <c r="B105" s="80" t="s">
        <v>69</v>
      </c>
      <c r="C105" s="22" t="s">
        <v>43</v>
      </c>
      <c r="D105" s="22">
        <v>1</v>
      </c>
      <c r="E105" s="22">
        <v>300</v>
      </c>
      <c r="F105" s="40">
        <v>4.3</v>
      </c>
      <c r="G105" s="37">
        <v>0.08</v>
      </c>
      <c r="H105" s="41">
        <f t="shared" si="6"/>
        <v>4.644</v>
      </c>
      <c r="I105" s="42">
        <f t="shared" si="7"/>
        <v>1290</v>
      </c>
      <c r="J105" s="43">
        <f t="shared" si="8"/>
        <v>1393.2</v>
      </c>
      <c r="K105" s="44"/>
      <c r="L105" s="45"/>
      <c r="M105" s="9"/>
      <c r="N105" s="9"/>
      <c r="O105" s="9"/>
      <c r="P105" s="9"/>
      <c r="Q105" s="9"/>
      <c r="R105" s="9"/>
    </row>
    <row r="106" spans="1:18" ht="108">
      <c r="A106" s="22">
        <v>70</v>
      </c>
      <c r="B106" s="80" t="s">
        <v>70</v>
      </c>
      <c r="C106" s="22" t="s">
        <v>43</v>
      </c>
      <c r="D106" s="22">
        <v>1</v>
      </c>
      <c r="E106" s="22">
        <v>120</v>
      </c>
      <c r="F106" s="40">
        <v>7.5</v>
      </c>
      <c r="G106" s="37">
        <v>0.08</v>
      </c>
      <c r="H106" s="41">
        <f t="shared" si="6"/>
        <v>8.100000000000001</v>
      </c>
      <c r="I106" s="42">
        <f t="shared" si="7"/>
        <v>900</v>
      </c>
      <c r="J106" s="43">
        <f t="shared" si="8"/>
        <v>972.0000000000001</v>
      </c>
      <c r="K106" s="44"/>
      <c r="L106" s="45"/>
      <c r="M106" s="9"/>
      <c r="N106" s="9"/>
      <c r="O106" s="9"/>
      <c r="P106" s="9"/>
      <c r="Q106" s="9"/>
      <c r="R106" s="9"/>
    </row>
    <row r="107" spans="1:18" ht="54">
      <c r="A107" s="10">
        <v>71</v>
      </c>
      <c r="B107" s="80" t="s">
        <v>106</v>
      </c>
      <c r="C107" s="22" t="s">
        <v>43</v>
      </c>
      <c r="D107" s="22">
        <v>1</v>
      </c>
      <c r="E107" s="22">
        <v>1000</v>
      </c>
      <c r="F107" s="22">
        <v>4.4</v>
      </c>
      <c r="G107" s="37">
        <v>0.08</v>
      </c>
      <c r="H107" s="38">
        <f>F107*G107+F107</f>
        <v>4.752000000000001</v>
      </c>
      <c r="I107" s="38">
        <f>F107*E107</f>
        <v>4400</v>
      </c>
      <c r="J107" s="38">
        <f>H107*E107</f>
        <v>4752.000000000001</v>
      </c>
      <c r="K107" s="32"/>
      <c r="L107" s="10"/>
      <c r="M107" s="9"/>
      <c r="N107" s="9"/>
      <c r="O107" s="9"/>
      <c r="P107" s="9"/>
      <c r="Q107" s="9"/>
      <c r="R107" s="9"/>
    </row>
    <row r="108" spans="1:18" ht="27">
      <c r="A108" s="22">
        <v>72</v>
      </c>
      <c r="B108" s="80" t="s">
        <v>101</v>
      </c>
      <c r="C108" s="22" t="s">
        <v>43</v>
      </c>
      <c r="D108" s="22">
        <v>1</v>
      </c>
      <c r="E108" s="22">
        <v>10</v>
      </c>
      <c r="F108" s="40">
        <v>36</v>
      </c>
      <c r="G108" s="37">
        <v>0.08</v>
      </c>
      <c r="H108" s="41">
        <f>F108*1.08</f>
        <v>38.88</v>
      </c>
      <c r="I108" s="42">
        <f>E108*F108</f>
        <v>360</v>
      </c>
      <c r="J108" s="43">
        <f>I108*1.08</f>
        <v>388.8</v>
      </c>
      <c r="K108" s="44"/>
      <c r="L108" s="45"/>
      <c r="M108" s="9"/>
      <c r="N108" s="9"/>
      <c r="O108" s="9"/>
      <c r="P108" s="9"/>
      <c r="Q108" s="9"/>
      <c r="R108" s="9"/>
    </row>
    <row r="109" spans="1:18" ht="27">
      <c r="A109" s="22">
        <v>73</v>
      </c>
      <c r="B109" s="80" t="s">
        <v>125</v>
      </c>
      <c r="C109" s="22" t="s">
        <v>126</v>
      </c>
      <c r="D109" s="22">
        <v>10</v>
      </c>
      <c r="E109" s="22">
        <v>100</v>
      </c>
      <c r="F109" s="40">
        <v>100</v>
      </c>
      <c r="G109" s="37">
        <v>0.08</v>
      </c>
      <c r="H109" s="41">
        <f>F109*1.08</f>
        <v>108</v>
      </c>
      <c r="I109" s="42">
        <f>E109*F109</f>
        <v>10000</v>
      </c>
      <c r="J109" s="43">
        <f>I109*1.08</f>
        <v>10800</v>
      </c>
      <c r="K109" s="44"/>
      <c r="L109" s="45"/>
      <c r="M109" s="9"/>
      <c r="N109" s="9"/>
      <c r="O109" s="9"/>
      <c r="P109" s="9"/>
      <c r="Q109" s="9"/>
      <c r="R109" s="9"/>
    </row>
    <row r="110" spans="1:18" ht="13.5">
      <c r="A110" s="10"/>
      <c r="B110" s="21"/>
      <c r="C110" s="21"/>
      <c r="D110" s="21"/>
      <c r="E110" s="21"/>
      <c r="F110" s="21"/>
      <c r="G110" s="54"/>
      <c r="H110" s="36" t="s">
        <v>18</v>
      </c>
      <c r="I110" s="55">
        <f>SUM(I59:I108)</f>
        <v>571435</v>
      </c>
      <c r="J110" s="55">
        <f>SUM(J59:J108)</f>
        <v>617149.7999999999</v>
      </c>
      <c r="K110" s="35"/>
      <c r="L110" s="10"/>
      <c r="M110" s="9"/>
      <c r="N110" s="9"/>
      <c r="O110" s="9"/>
      <c r="P110" s="9"/>
      <c r="Q110" s="9"/>
      <c r="R110" s="9"/>
    </row>
    <row r="111" spans="1:18" ht="13.5">
      <c r="A111" s="9"/>
      <c r="B111" s="48"/>
      <c r="C111" s="48"/>
      <c r="D111" s="48"/>
      <c r="E111" s="48"/>
      <c r="F111" s="48"/>
      <c r="G111" s="56"/>
      <c r="H111" s="57"/>
      <c r="I111" s="58"/>
      <c r="J111" s="58"/>
      <c r="K111" s="59"/>
      <c r="L111" s="9"/>
      <c r="M111" s="9"/>
      <c r="N111" s="9"/>
      <c r="O111" s="9"/>
      <c r="P111" s="9"/>
      <c r="Q111" s="9"/>
      <c r="R111" s="9"/>
    </row>
    <row r="112" spans="1:18" ht="13.5">
      <c r="A112" s="9"/>
      <c r="B112" s="48"/>
      <c r="C112" s="48"/>
      <c r="D112" s="48"/>
      <c r="E112" s="48"/>
      <c r="F112" s="48"/>
      <c r="G112" s="56"/>
      <c r="H112" s="57"/>
      <c r="I112" s="58"/>
      <c r="J112" s="58"/>
      <c r="K112" s="59"/>
      <c r="L112" s="9"/>
      <c r="M112" s="9"/>
      <c r="N112" s="9"/>
      <c r="O112" s="9"/>
      <c r="P112" s="9"/>
      <c r="Q112" s="9"/>
      <c r="R112" s="9"/>
    </row>
    <row r="113" spans="1:18" ht="12" customHeight="1">
      <c r="A113" s="9"/>
      <c r="B113" s="9"/>
      <c r="C113" s="9"/>
      <c r="D113" s="9"/>
      <c r="E113" s="9"/>
      <c r="F113" s="9"/>
      <c r="G113" s="9"/>
      <c r="H113" s="46" t="s">
        <v>31</v>
      </c>
      <c r="I113" s="46"/>
      <c r="J113" s="46"/>
      <c r="K113" s="60"/>
      <c r="L113" s="9"/>
      <c r="M113" s="9"/>
      <c r="N113" s="9"/>
      <c r="O113" s="9"/>
      <c r="P113" s="9"/>
      <c r="Q113" s="9"/>
      <c r="R113" s="9"/>
    </row>
    <row r="114" spans="1:18" ht="13.5">
      <c r="A114" s="9"/>
      <c r="B114" s="9"/>
      <c r="C114" s="9"/>
      <c r="D114" s="9"/>
      <c r="E114" s="9"/>
      <c r="F114" s="9"/>
      <c r="G114" s="9"/>
      <c r="H114" s="46" t="s">
        <v>32</v>
      </c>
      <c r="I114" s="60"/>
      <c r="J114" s="60"/>
      <c r="K114" s="60"/>
      <c r="L114" s="9"/>
      <c r="M114" s="9"/>
      <c r="N114" s="9"/>
      <c r="O114" s="9"/>
      <c r="P114" s="9"/>
      <c r="Q114" s="9"/>
      <c r="R114" s="9"/>
    </row>
    <row r="115" spans="1:18" ht="13.5">
      <c r="A115" s="9"/>
      <c r="B115" s="9"/>
      <c r="C115" s="9"/>
      <c r="D115" s="9"/>
      <c r="E115" s="9"/>
      <c r="F115" s="9"/>
      <c r="G115" s="9"/>
      <c r="H115" s="46" t="s">
        <v>33</v>
      </c>
      <c r="I115" s="46"/>
      <c r="J115" s="46"/>
      <c r="K115" s="51"/>
      <c r="L115" s="9"/>
      <c r="M115" s="9"/>
      <c r="N115" s="9"/>
      <c r="O115" s="9"/>
      <c r="P115" s="9"/>
      <c r="Q115" s="9"/>
      <c r="R115" s="9"/>
    </row>
    <row r="116" spans="1:18" ht="13.5">
      <c r="A116" s="9"/>
      <c r="B116" s="9"/>
      <c r="C116" s="9"/>
      <c r="D116" s="9"/>
      <c r="E116" s="9"/>
      <c r="F116" s="9"/>
      <c r="G116" s="9"/>
      <c r="H116" s="51"/>
      <c r="I116" s="51"/>
      <c r="J116" s="51"/>
      <c r="K116" s="50"/>
      <c r="L116" s="9"/>
      <c r="M116" s="9"/>
      <c r="N116" s="9"/>
      <c r="O116" s="9"/>
      <c r="P116" s="9"/>
      <c r="Q116" s="9"/>
      <c r="R116" s="9"/>
    </row>
    <row r="117" spans="1:18" ht="13.5">
      <c r="A117" s="9"/>
      <c r="B117" s="49"/>
      <c r="C117" s="9"/>
      <c r="D117" s="9"/>
      <c r="E117" s="9"/>
      <c r="F117" s="9"/>
      <c r="G117" s="9"/>
      <c r="H117" s="9"/>
      <c r="I117" s="9"/>
      <c r="J117" s="9"/>
      <c r="K117" s="50"/>
      <c r="L117" s="51"/>
      <c r="M117" s="9"/>
      <c r="N117" s="9"/>
      <c r="O117" s="9"/>
      <c r="P117" s="9"/>
      <c r="Q117" s="9"/>
      <c r="R117" s="9"/>
    </row>
    <row r="118" spans="2:12" ht="13.5">
      <c r="B118" s="95"/>
      <c r="K118" s="75"/>
      <c r="L118" s="15"/>
    </row>
    <row r="119" ht="11.25"/>
    <row r="120" spans="1:12" ht="13.5">
      <c r="A120" s="135"/>
      <c r="B120" s="136" t="s">
        <v>121</v>
      </c>
      <c r="C120" s="137"/>
      <c r="D120" s="137"/>
      <c r="E120" s="137"/>
      <c r="F120" s="137"/>
      <c r="G120" s="137"/>
      <c r="H120" s="137"/>
      <c r="I120" s="138"/>
      <c r="J120" s="137"/>
      <c r="K120" s="135"/>
      <c r="L120" s="137"/>
    </row>
    <row r="121" spans="1:12" ht="13.5">
      <c r="A121" s="139"/>
      <c r="B121" s="137"/>
      <c r="C121" s="137"/>
      <c r="D121" s="137"/>
      <c r="E121" s="137"/>
      <c r="F121" s="137"/>
      <c r="G121" s="137"/>
      <c r="H121" s="137"/>
      <c r="I121" s="137"/>
      <c r="J121" s="137"/>
      <c r="K121" s="135"/>
      <c r="L121" s="137"/>
    </row>
    <row r="122" spans="1:12" ht="25.5">
      <c r="A122" s="141" t="s">
        <v>0</v>
      </c>
      <c r="B122" s="142" t="s">
        <v>1</v>
      </c>
      <c r="C122" s="142" t="s">
        <v>2</v>
      </c>
      <c r="D122" s="142" t="s">
        <v>3</v>
      </c>
      <c r="E122" s="142" t="s">
        <v>4</v>
      </c>
      <c r="F122" s="142" t="s">
        <v>5</v>
      </c>
      <c r="G122" s="142" t="s">
        <v>6</v>
      </c>
      <c r="H122" s="142" t="s">
        <v>7</v>
      </c>
      <c r="I122" s="142" t="s">
        <v>8</v>
      </c>
      <c r="J122" s="142" t="s">
        <v>9</v>
      </c>
      <c r="K122" s="142" t="s">
        <v>47</v>
      </c>
      <c r="L122" s="143" t="s">
        <v>16</v>
      </c>
    </row>
    <row r="123" spans="1:12" ht="27">
      <c r="A123" s="144">
        <v>1</v>
      </c>
      <c r="B123" s="145" t="s">
        <v>120</v>
      </c>
      <c r="C123" s="144" t="s">
        <v>12</v>
      </c>
      <c r="D123" s="144">
        <v>1</v>
      </c>
      <c r="E123" s="144">
        <v>24</v>
      </c>
      <c r="F123" s="146">
        <v>31689.81</v>
      </c>
      <c r="G123" s="147">
        <v>0.08</v>
      </c>
      <c r="H123" s="148">
        <v>34224.99</v>
      </c>
      <c r="I123" s="148">
        <v>760555.44</v>
      </c>
      <c r="J123" s="148">
        <v>821399.76</v>
      </c>
      <c r="K123" s="142"/>
      <c r="L123" s="155"/>
    </row>
    <row r="124" spans="1:12" ht="13.5">
      <c r="A124" s="142"/>
      <c r="B124" s="153"/>
      <c r="C124" s="151"/>
      <c r="D124" s="149"/>
      <c r="E124" s="149"/>
      <c r="F124" s="151"/>
      <c r="G124" s="151"/>
      <c r="H124" s="154" t="s">
        <v>18</v>
      </c>
      <c r="I124" s="152">
        <v>760555.44</v>
      </c>
      <c r="J124" s="152">
        <v>821399.76</v>
      </c>
      <c r="K124" s="150"/>
      <c r="L124" s="150"/>
    </row>
    <row r="128" spans="9:12" ht="13.5">
      <c r="I128" s="9"/>
      <c r="J128" s="46" t="s">
        <v>31</v>
      </c>
      <c r="K128" s="46"/>
      <c r="L128" s="46"/>
    </row>
    <row r="129" spans="9:12" ht="13.5">
      <c r="I129" s="9"/>
      <c r="J129" s="46" t="s">
        <v>32</v>
      </c>
      <c r="K129" s="60"/>
      <c r="L129" s="60"/>
    </row>
    <row r="130" spans="9:12" ht="13.5">
      <c r="I130" s="9"/>
      <c r="J130" s="46" t="s">
        <v>33</v>
      </c>
      <c r="K130" s="46"/>
      <c r="L130" s="46"/>
    </row>
    <row r="131" spans="9:12" ht="13.5">
      <c r="I131" s="9"/>
      <c r="J131" s="51"/>
      <c r="K131" s="51"/>
      <c r="L131" s="51"/>
    </row>
    <row r="134" ht="11.25"/>
    <row r="135" spans="1:12" ht="13.5">
      <c r="A135" s="135"/>
      <c r="B135" s="136" t="s">
        <v>122</v>
      </c>
      <c r="C135" s="137"/>
      <c r="D135" s="137"/>
      <c r="E135" s="137"/>
      <c r="F135" s="137"/>
      <c r="G135" s="137"/>
      <c r="H135" s="137"/>
      <c r="I135" s="138"/>
      <c r="J135" s="137"/>
      <c r="K135" s="135"/>
      <c r="L135" s="137"/>
    </row>
    <row r="136" spans="1:12" ht="13.5">
      <c r="A136" s="139"/>
      <c r="B136" s="137"/>
      <c r="C136" s="137"/>
      <c r="D136" s="137"/>
      <c r="E136" s="137"/>
      <c r="F136" s="137"/>
      <c r="G136" s="137"/>
      <c r="H136" s="137"/>
      <c r="I136" s="137"/>
      <c r="J136" s="137"/>
      <c r="K136" s="135"/>
      <c r="L136" s="137"/>
    </row>
    <row r="137" spans="1:12" ht="25.5">
      <c r="A137" s="141" t="s">
        <v>0</v>
      </c>
      <c r="B137" s="142" t="s">
        <v>1</v>
      </c>
      <c r="C137" s="142" t="s">
        <v>2</v>
      </c>
      <c r="D137" s="142" t="s">
        <v>3</v>
      </c>
      <c r="E137" s="142" t="s">
        <v>4</v>
      </c>
      <c r="F137" s="142" t="s">
        <v>5</v>
      </c>
      <c r="G137" s="142" t="s">
        <v>6</v>
      </c>
      <c r="H137" s="142" t="s">
        <v>7</v>
      </c>
      <c r="I137" s="142" t="s">
        <v>8</v>
      </c>
      <c r="J137" s="142" t="s">
        <v>9</v>
      </c>
      <c r="K137" s="142" t="s">
        <v>47</v>
      </c>
      <c r="L137" s="143" t="s">
        <v>16</v>
      </c>
    </row>
    <row r="138" spans="1:12" ht="27">
      <c r="A138" s="144">
        <v>1</v>
      </c>
      <c r="B138" s="145" t="s">
        <v>123</v>
      </c>
      <c r="C138" s="144" t="s">
        <v>12</v>
      </c>
      <c r="D138" s="144">
        <v>2</v>
      </c>
      <c r="E138" s="144">
        <v>24</v>
      </c>
      <c r="F138" s="146">
        <v>3314.61</v>
      </c>
      <c r="G138" s="147">
        <v>0.08</v>
      </c>
      <c r="H138" s="148">
        <v>3579.78</v>
      </c>
      <c r="I138" s="148">
        <v>79550.64</v>
      </c>
      <c r="J138" s="148">
        <v>85914.72</v>
      </c>
      <c r="K138" s="142"/>
      <c r="L138" s="155"/>
    </row>
    <row r="139" spans="1:12" ht="13.5">
      <c r="A139" s="142"/>
      <c r="B139" s="153"/>
      <c r="C139" s="151"/>
      <c r="D139" s="149"/>
      <c r="E139" s="149"/>
      <c r="F139" s="151"/>
      <c r="G139" s="151"/>
      <c r="H139" s="154" t="s">
        <v>18</v>
      </c>
      <c r="I139" s="152">
        <v>79550.64</v>
      </c>
      <c r="J139" s="152">
        <v>85914.72</v>
      </c>
      <c r="K139" s="150"/>
      <c r="L139" s="150"/>
    </row>
    <row r="143" spans="9:12" ht="13.5">
      <c r="I143" s="9"/>
      <c r="J143" s="46" t="s">
        <v>31</v>
      </c>
      <c r="K143" s="46"/>
      <c r="L143" s="46"/>
    </row>
    <row r="144" spans="9:12" ht="13.5">
      <c r="I144" s="9"/>
      <c r="J144" s="46" t="s">
        <v>32</v>
      </c>
      <c r="K144" s="60"/>
      <c r="L144" s="60"/>
    </row>
    <row r="145" spans="9:12" ht="13.5">
      <c r="I145" s="9"/>
      <c r="J145" s="46" t="s">
        <v>33</v>
      </c>
      <c r="K145" s="46"/>
      <c r="L145" s="46"/>
    </row>
    <row r="146" spans="9:12" ht="13.5">
      <c r="I146" s="9"/>
      <c r="J146" s="51"/>
      <c r="K146" s="51"/>
      <c r="L146" s="51"/>
    </row>
    <row r="151" spans="2:10" ht="11.25">
      <c r="B151" s="1" t="s">
        <v>124</v>
      </c>
      <c r="I151" s="140">
        <v>1466152.08</v>
      </c>
      <c r="J151" s="140">
        <v>1583444.16</v>
      </c>
    </row>
  </sheetData>
  <sheetProtection selectLockedCells="1" selectUnlockedCells="1"/>
  <mergeCells count="3">
    <mergeCell ref="B1:I1"/>
    <mergeCell ref="B3:K3"/>
    <mergeCell ref="B4:K4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Marta Kin-Malesza</cp:lastModifiedBy>
  <cp:lastPrinted>2023-02-08T12:01:22Z</cp:lastPrinted>
  <dcterms:created xsi:type="dcterms:W3CDTF">2014-09-26T05:58:25Z</dcterms:created>
  <dcterms:modified xsi:type="dcterms:W3CDTF">2023-02-22T12:06:07Z</dcterms:modified>
  <cp:category/>
  <cp:version/>
  <cp:contentType/>
  <cp:contentStatus/>
</cp:coreProperties>
</file>