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21720" windowHeight="8985" activeTab="0"/>
  </bookViews>
  <sheets>
    <sheet name="Pakiet 15" sheetId="1" r:id="rId1"/>
    <sheet name="Pakiet 56" sheetId="2" r:id="rId2"/>
    <sheet name="Pakiet 66" sheetId="3" r:id="rId3"/>
    <sheet name="Pakiet 95" sheetId="4" r:id="rId4"/>
    <sheet name="Pakiet 96 " sheetId="5" r:id="rId5"/>
    <sheet name="Pakiet 97" sheetId="6" r:id="rId6"/>
    <sheet name="Pakiet 98" sheetId="7" r:id="rId7"/>
    <sheet name="Pakiet 99" sheetId="8" r:id="rId8"/>
    <sheet name="Pakiet 100" sheetId="9" r:id="rId9"/>
  </sheets>
  <definedNames/>
  <calcPr fullCalcOnLoad="1"/>
</workbook>
</file>

<file path=xl/sharedStrings.xml><?xml version="1.0" encoding="utf-8"?>
<sst xmlns="http://schemas.openxmlformats.org/spreadsheetml/2006/main" count="328" uniqueCount="66">
  <si>
    <t>Lp.</t>
  </si>
  <si>
    <t>Nazwa</t>
  </si>
  <si>
    <t>Szacunkowe zapotrzebowanie na okres obowiązywania umowy</t>
  </si>
  <si>
    <t>J.m.</t>
  </si>
  <si>
    <t>Ilość zrealizowana</t>
  </si>
  <si>
    <t>Ilość zamówiona</t>
  </si>
  <si>
    <t>Umowa:</t>
  </si>
  <si>
    <t>Kontrahent:</t>
  </si>
  <si>
    <t>2</t>
  </si>
  <si>
    <t>3</t>
  </si>
  <si>
    <t>4</t>
  </si>
  <si>
    <t>5</t>
  </si>
  <si>
    <t>Vat         %</t>
  </si>
  <si>
    <t>Cena jednostkowa netto</t>
  </si>
  <si>
    <t>Cena netto (kol. 4x6)</t>
  </si>
  <si>
    <t>Wartość netto zużycia             (kol. 6x10)</t>
  </si>
  <si>
    <t>10</t>
  </si>
  <si>
    <t>Wartość brutto zużycia                   (kol. 12+Vat)</t>
  </si>
  <si>
    <t>Cena brutto             (kol. 7+Vat)</t>
  </si>
  <si>
    <t>Wartość brutto pozostała do realizacji         (kol. 9-13)</t>
  </si>
  <si>
    <t>Nr katalogowy / nazwa własna</t>
  </si>
  <si>
    <t>Komórki oznaczone kolorem wypełniane są automatycznie</t>
  </si>
  <si>
    <t>*</t>
  </si>
  <si>
    <t>Uwaga! Wykonawca wypełnia tylko do kolumny 9.</t>
  </si>
  <si>
    <t>Wykonawca zobowiązany jest do przesłania wypełnionego formularza cewnowego po wyborze jego oferty jako najkorzystniejszej na adres: zamowienia@wss.zgierz.pl</t>
  </si>
  <si>
    <t>szt.</t>
  </si>
  <si>
    <t>op</t>
  </si>
  <si>
    <t>Pakiet 56</t>
  </si>
  <si>
    <t>Strzykawki 2 ml a 100 szt</t>
  </si>
  <si>
    <t>Strzykawki 5 ml a 100 szt</t>
  </si>
  <si>
    <t>Strzykawki 10 ml a 100 szt</t>
  </si>
  <si>
    <t>Strzykawki 20 ml a 100 szt</t>
  </si>
  <si>
    <t>Strzykawki do tuberkuliny a 100 szt</t>
  </si>
  <si>
    <t>Strzykawki 50-60 ml białe z gumowym tłokiem</t>
  </si>
  <si>
    <t>Strzykawki 50-60 ml bursztynowe z gumowym tłokiem</t>
  </si>
  <si>
    <t>Strzykawki 100-150 ml stożek cewnikowany</t>
  </si>
  <si>
    <t>Strzykawki z gumowym tłokiem 3-częściowej o poj. 20 ml, z końcówką luer lock</t>
  </si>
  <si>
    <t xml:space="preserve">Strzykawki </t>
  </si>
  <si>
    <t>podpis upoważnionego przedstawiciela Wykonawcy</t>
  </si>
  <si>
    <t>Pakiet 95</t>
  </si>
  <si>
    <t xml:space="preserve">strzykawki trzy częściowe z gumowym tłokiem z końcówką Luer Lock </t>
  </si>
  <si>
    <t>Zamawiający wymaga strzykawek kompatybilnych z posiadanymi przez szpital pompami infuzyjnymi typu: MINDRAY, PILOT A2, ASCOR SEP11, ASCOR AP24, MEDIMA, ALARIS</t>
  </si>
  <si>
    <t xml:space="preserve">pokrowce na poduszki </t>
  </si>
  <si>
    <t>Pokrowce na poduszki w rozm. 70 x 80cm zapinane na zamek błyskawiczny po krótszym boku, pokrowiec wykonanny z poliestrowej dzianiny trykotowej powleczonej membraną poliuretanową. Materiał przeznaczony do częstej dezynfekcji, która nie będzie powodować zmian w dzianinie, odporne na przesiąkanie cieczy</t>
  </si>
  <si>
    <t xml:space="preserve">kaniule </t>
  </si>
  <si>
    <t xml:space="preserve">Kaniule dożylne z zabezpieczeniem przed zakłuciem. Od 4 do 6 pasków widocznych w RTG. Koreczek portu górnego z zabezpieczeniem przed przypadkowym otwarciem lub samozamykającym się portem górnym z komorą ułatwiającą obserwację napływu krwi.Wyposażona w zastawkę antyzwrotną zapobiegającą wypływowi krwi w momencie wkłucia.Kaniula bezpieczna  chroniąca przed przypadkami nieprzewidzianej ekspozycji na krew po wycofaniu igły -  przed wypływem krwi i zachlapaniem. Igła cienkościenna , zapewniająca duży przepływ.Średnica i długośc kaniul oznaczona kolorem. Rozmiary 16G, 18G, 26G. Zamawiający określi ilość i rozmiar kaniuli przy realizacji zamówienia   </t>
  </si>
  <si>
    <t>Pakiet 96</t>
  </si>
  <si>
    <t>Pakiet 97</t>
  </si>
  <si>
    <t>Pakiet 98</t>
  </si>
  <si>
    <t>bezigłowy łącznik</t>
  </si>
  <si>
    <t>Bezigłowy łącznik - pojedynczy z obojętnym przemieszczeniem płynu do infuzji. Przystosowany do iniekcji wysokociśnieniowych płynów do 325 psi lub 2241 kPa i przepływem 10ml/sek. Zdatny do użytku przez 7 dni lub do 200 aktywacji. Wykonany z materiału nie zawierającego latexu, bez PVC, bez komponentów metalowych odporny na lipidy, jałowy, apirogenny.</t>
  </si>
  <si>
    <t>Pakiet 99</t>
  </si>
  <si>
    <t>Pakiet 100</t>
  </si>
  <si>
    <t>Strzykawki z gumowym tłokiem</t>
  </si>
  <si>
    <t>poj. 3000 ml</t>
  </si>
  <si>
    <t>poj. 2000 ml</t>
  </si>
  <si>
    <t xml:space="preserve"> poj. 1000 ml </t>
  </si>
  <si>
    <t xml:space="preserve">Jednorazowe wkłady </t>
  </si>
  <si>
    <t>Jednorazowe wkłady</t>
  </si>
  <si>
    <t>Pakiet 66</t>
  </si>
  <si>
    <t>Wykonawca zobowiązuje się do zabezpieczenia Zamawiającego w niezbędną ilość pojemników wielorazowych do oferowanych wkładów  oraz w szyny modura lub zaczepy niezbędne do umocowania pojemników</t>
  </si>
  <si>
    <t>Pakiet 15</t>
  </si>
  <si>
    <t xml:space="preserve">Elektrody </t>
  </si>
  <si>
    <t>Elektroda igłowa koncentryczna jednorazowa 26 G a 25 szt. wraz z 1 szt. kabla wielorazowego użytku, dostarczonego z pierwszą dostawą</t>
  </si>
  <si>
    <t>Elektroda jednorazowa powierzchniowa samoprzylepna nieżelowa, a 50 szt</t>
  </si>
  <si>
    <t>Elektrody miseczkowe srebrne, śr. 10 mm a 10 szt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</si>
</sst>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[$-415]d\ mmmm\ yyyy"/>
    <numFmt numFmtId="167" formatCode="_-* #,##0.00\ _z_ł_-;\-* #,##0.00\ _z_ł_-;_-* \-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.5"/>
      <color indexed="8"/>
      <name val="Arial Narrow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E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2" fillId="25" borderId="0" applyNumberFormat="0" applyBorder="0" applyAlignment="0" applyProtection="0"/>
    <xf numFmtId="0" fontId="33" fillId="26" borderId="0" applyNumberFormat="0" applyBorder="0" applyAlignment="0" applyProtection="0"/>
    <xf numFmtId="0" fontId="12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19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4" fillId="43" borderId="1" applyNumberFormat="0" applyAlignment="0" applyProtection="0"/>
    <xf numFmtId="0" fontId="13" fillId="13" borderId="2" applyNumberFormat="0" applyAlignment="0" applyProtection="0"/>
    <xf numFmtId="0" fontId="35" fillId="44" borderId="3" applyNumberFormat="0" applyAlignment="0" applyProtection="0"/>
    <xf numFmtId="0" fontId="14" fillId="45" borderId="4" applyNumberFormat="0" applyAlignment="0" applyProtection="0"/>
    <xf numFmtId="0" fontId="36" fillId="46" borderId="0" applyNumberFormat="0" applyBorder="0" applyAlignment="0" applyProtection="0"/>
    <xf numFmtId="0" fontId="15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16" fillId="0" borderId="6" applyNumberFormat="0" applyFill="0" applyAlignment="0" applyProtection="0"/>
    <xf numFmtId="0" fontId="38" fillId="47" borderId="7" applyNumberFormat="0" applyAlignment="0" applyProtection="0"/>
    <xf numFmtId="0" fontId="17" fillId="48" borderId="8" applyNumberFormat="0" applyAlignment="0" applyProtection="0"/>
    <xf numFmtId="0" fontId="39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0" borderId="13" applyNumberFormat="0" applyFill="0" applyAlignment="0" applyProtection="0"/>
    <xf numFmtId="0" fontId="2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43" fillId="44" borderId="1" applyNumberFormat="0" applyAlignment="0" applyProtection="0"/>
    <xf numFmtId="0" fontId="22" fillId="45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44" fillId="0" borderId="15" applyNumberFormat="0" applyFill="0" applyAlignment="0" applyProtection="0"/>
    <xf numFmtId="0" fontId="3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51" borderId="17" applyNumberFormat="0" applyFont="0" applyAlignment="0" applyProtection="0"/>
    <xf numFmtId="0" fontId="1" fillId="52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53" borderId="0" applyNumberFormat="0" applyBorder="0" applyAlignment="0" applyProtection="0"/>
    <xf numFmtId="0" fontId="26" fillId="5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2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6" fillId="54" borderId="19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9" fillId="0" borderId="20" xfId="0" applyNumberFormat="1" applyFont="1" applyBorder="1" applyAlignment="1" applyProtection="1">
      <alignment horizontal="left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left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54" borderId="24" xfId="0" applyNumberFormat="1" applyFont="1" applyFill="1" applyBorder="1" applyAlignment="1" applyProtection="1">
      <alignment horizontal="center" vertical="center" wrapText="1"/>
      <protection/>
    </xf>
    <xf numFmtId="9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55" borderId="24" xfId="0" applyNumberFormat="1" applyFont="1" applyFill="1" applyBorder="1" applyAlignment="1" applyProtection="1">
      <alignment horizontal="center" vertical="center" wrapText="1"/>
      <protection/>
    </xf>
    <xf numFmtId="0" fontId="11" fillId="56" borderId="19" xfId="0" applyFont="1" applyFill="1" applyBorder="1" applyAlignment="1" applyProtection="1">
      <alignment horizontal="center" vertical="center" wrapText="1"/>
      <protection/>
    </xf>
    <xf numFmtId="0" fontId="10" fillId="56" borderId="19" xfId="0" applyFont="1" applyFill="1" applyBorder="1" applyAlignment="1" applyProtection="1">
      <alignment horizontal="center" vertical="center" wrapText="1"/>
      <protection/>
    </xf>
    <xf numFmtId="0" fontId="10" fillId="57" borderId="24" xfId="0" applyFont="1" applyFill="1" applyBorder="1" applyAlignment="1" applyProtection="1">
      <alignment horizontal="center" vertical="center" wrapText="1"/>
      <protection locked="0"/>
    </xf>
    <xf numFmtId="0" fontId="10" fillId="57" borderId="24" xfId="0" applyFont="1" applyFill="1" applyBorder="1" applyAlignment="1" applyProtection="1">
      <alignment horizontal="center" vertical="center" wrapText="1"/>
      <protection/>
    </xf>
    <xf numFmtId="49" fontId="11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56" borderId="19" xfId="0" applyFont="1" applyFill="1" applyBorder="1" applyAlignment="1" applyProtection="1">
      <alignment horizontal="center" vertical="center" wrapText="1"/>
      <protection locked="0"/>
    </xf>
    <xf numFmtId="49" fontId="2" fillId="56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49" fillId="0" borderId="0" xfId="0" applyNumberFormat="1" applyFont="1" applyAlignment="1" applyProtection="1">
      <alignment horizontal="center" wrapText="1"/>
      <protection/>
    </xf>
    <xf numFmtId="2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8" fillId="0" borderId="24" xfId="0" applyNumberFormat="1" applyFont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Alignment="1" applyProtection="1">
      <alignment horizontal="center" vertical="center" wrapText="1"/>
      <protection locked="0"/>
    </xf>
    <xf numFmtId="49" fontId="50" fillId="0" borderId="0" xfId="0" applyNumberFormat="1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0" fontId="29" fillId="0" borderId="25" xfId="87" applyFont="1" applyBorder="1" applyAlignment="1">
      <alignment horizontal="center" vertical="center" wrapText="1"/>
      <protection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2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2" fontId="1" fillId="0" borderId="24" xfId="0" applyNumberFormat="1" applyFont="1" applyBorder="1" applyAlignment="1" applyProtection="1">
      <alignment horizontal="center" vertical="center" wrapText="1"/>
      <protection locked="0"/>
    </xf>
    <xf numFmtId="1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Alignment="1" applyProtection="1">
      <alignment horizontal="center" vertical="center" wrapText="1"/>
      <protection locked="0"/>
    </xf>
    <xf numFmtId="49" fontId="49" fillId="0" borderId="0" xfId="0" applyNumberFormat="1" applyFont="1" applyFill="1" applyAlignment="1" applyProtection="1">
      <alignment horizont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51" fillId="0" borderId="0" xfId="0" applyNumberFormat="1" applyFont="1" applyAlignment="1" applyProtection="1">
      <alignment horizontal="left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/>
    </xf>
    <xf numFmtId="49" fontId="8" fillId="0" borderId="0" xfId="0" applyNumberFormat="1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49" fontId="8" fillId="56" borderId="19" xfId="0" applyNumberFormat="1" applyFont="1" applyFill="1" applyBorder="1" applyAlignment="1" applyProtection="1">
      <alignment horizontal="center" vertical="center" wrapText="1"/>
      <protection/>
    </xf>
    <xf numFmtId="49" fontId="8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56" borderId="19" xfId="0" applyFont="1" applyFill="1" applyBorder="1" applyAlignment="1" applyProtection="1">
      <alignment horizontal="center" vertical="center" wrapText="1"/>
      <protection locked="0"/>
    </xf>
    <xf numFmtId="0" fontId="8" fillId="56" borderId="19" xfId="0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2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64" fontId="8" fillId="0" borderId="24" xfId="0" applyNumberFormat="1" applyFont="1" applyBorder="1" applyAlignment="1" applyProtection="1">
      <alignment horizontal="center" vertical="center" wrapText="1"/>
      <protection locked="0"/>
    </xf>
    <xf numFmtId="164" fontId="8" fillId="54" borderId="24" xfId="0" applyNumberFormat="1" applyFont="1" applyFill="1" applyBorder="1" applyAlignment="1" applyProtection="1">
      <alignment horizontal="center" vertical="center" wrapText="1"/>
      <protection/>
    </xf>
    <xf numFmtId="9" fontId="8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2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54" borderId="19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32" fillId="0" borderId="0" xfId="0" applyNumberFormat="1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53" fillId="0" borderId="0" xfId="0" applyNumberFormat="1" applyFont="1" applyAlignment="1" applyProtection="1">
      <alignment horizontal="center" vertical="center"/>
      <protection locked="0"/>
    </xf>
    <xf numFmtId="49" fontId="49" fillId="0" borderId="0" xfId="0" applyNumberFormat="1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Normalny 3" xfId="88"/>
    <cellStyle name="Obliczenia" xfId="89"/>
    <cellStyle name="Obliczenia 2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20" zoomScaleNormal="120" zoomScalePageLayoutView="0" workbookViewId="0" topLeftCell="A1">
      <selection activeCell="B7" sqref="B7"/>
    </sheetView>
  </sheetViews>
  <sheetFormatPr defaultColWidth="13.28125" defaultRowHeight="14.25" customHeight="1"/>
  <cols>
    <col min="1" max="1" width="2.7109375" style="12" customWidth="1"/>
    <col min="2" max="2" width="29.421875" style="22" customWidth="1"/>
    <col min="3" max="3" width="17.71093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61</v>
      </c>
    </row>
    <row r="3" spans="1:14" ht="15">
      <c r="A3" s="8"/>
      <c r="B3" s="41" t="s">
        <v>62</v>
      </c>
      <c r="C3" s="68"/>
      <c r="D3" s="69"/>
      <c r="E3" s="69"/>
      <c r="F3" s="70"/>
      <c r="G3" s="70"/>
      <c r="H3" s="70"/>
      <c r="I3" s="70"/>
      <c r="J3" s="68"/>
      <c r="K3" s="70"/>
      <c r="L3" s="71"/>
      <c r="M3" s="71"/>
      <c r="N3" s="11"/>
    </row>
    <row r="4" spans="1:14" ht="15" customHeight="1">
      <c r="A4" s="9">
        <v>1</v>
      </c>
      <c r="B4" s="72" t="s">
        <v>8</v>
      </c>
      <c r="C4" s="72" t="s">
        <v>9</v>
      </c>
      <c r="D4" s="72" t="s">
        <v>10</v>
      </c>
      <c r="E4" s="72" t="s">
        <v>11</v>
      </c>
      <c r="F4" s="73">
        <v>6</v>
      </c>
      <c r="G4" s="73">
        <v>7</v>
      </c>
      <c r="H4" s="73">
        <v>8</v>
      </c>
      <c r="I4" s="73">
        <v>9</v>
      </c>
      <c r="J4" s="72" t="s">
        <v>16</v>
      </c>
      <c r="K4" s="73">
        <v>11</v>
      </c>
      <c r="L4" s="73">
        <v>12</v>
      </c>
      <c r="M4" s="73">
        <v>13</v>
      </c>
      <c r="N4" s="9">
        <v>14</v>
      </c>
    </row>
    <row r="5" spans="1:14" ht="63.75" customHeight="1">
      <c r="A5" s="3" t="s">
        <v>0</v>
      </c>
      <c r="B5" s="74" t="s">
        <v>1</v>
      </c>
      <c r="C5" s="74" t="s">
        <v>20</v>
      </c>
      <c r="D5" s="74" t="s">
        <v>2</v>
      </c>
      <c r="E5" s="74" t="s">
        <v>3</v>
      </c>
      <c r="F5" s="75" t="s">
        <v>13</v>
      </c>
      <c r="G5" s="75" t="s">
        <v>14</v>
      </c>
      <c r="H5" s="75" t="s">
        <v>12</v>
      </c>
      <c r="I5" s="75" t="s">
        <v>18</v>
      </c>
      <c r="J5" s="74" t="s">
        <v>5</v>
      </c>
      <c r="K5" s="75" t="s">
        <v>4</v>
      </c>
      <c r="L5" s="75" t="s">
        <v>15</v>
      </c>
      <c r="M5" s="75" t="s">
        <v>17</v>
      </c>
      <c r="N5" s="3" t="s">
        <v>19</v>
      </c>
    </row>
    <row r="6" spans="1:14" ht="21" customHeight="1">
      <c r="A6" s="32">
        <v>0</v>
      </c>
      <c r="B6" s="76" t="s">
        <v>21</v>
      </c>
      <c r="C6" s="77"/>
      <c r="D6" s="77"/>
      <c r="E6" s="77"/>
      <c r="F6" s="78"/>
      <c r="G6" s="79" t="s">
        <v>22</v>
      </c>
      <c r="H6" s="78"/>
      <c r="I6" s="79" t="s">
        <v>22</v>
      </c>
      <c r="J6" s="77"/>
      <c r="K6" s="78"/>
      <c r="L6" s="79" t="s">
        <v>22</v>
      </c>
      <c r="M6" s="79" t="s">
        <v>22</v>
      </c>
      <c r="N6" s="31" t="s">
        <v>22</v>
      </c>
    </row>
    <row r="7" spans="1:14" ht="68.25" customHeight="1">
      <c r="A7" s="34">
        <f>A6+1</f>
        <v>1</v>
      </c>
      <c r="B7" s="80" t="s">
        <v>63</v>
      </c>
      <c r="C7" s="81"/>
      <c r="D7" s="82">
        <v>10</v>
      </c>
      <c r="E7" s="81" t="s">
        <v>26</v>
      </c>
      <c r="F7" s="83"/>
      <c r="G7" s="84">
        <f>D7*F7</f>
        <v>0</v>
      </c>
      <c r="H7" s="85"/>
      <c r="I7" s="84">
        <f>G7*H7+G7</f>
        <v>0</v>
      </c>
      <c r="J7" s="82"/>
      <c r="K7" s="82"/>
      <c r="L7" s="84">
        <f>K7*F7</f>
        <v>0</v>
      </c>
      <c r="M7" s="84">
        <f>H7*L7+L7</f>
        <v>0</v>
      </c>
      <c r="N7" s="30">
        <f>I7-M7</f>
        <v>0</v>
      </c>
    </row>
    <row r="8" spans="1:14" ht="38.25">
      <c r="A8" s="33">
        <f>A7+1</f>
        <v>2</v>
      </c>
      <c r="B8" s="86" t="s">
        <v>64</v>
      </c>
      <c r="C8" s="87"/>
      <c r="D8" s="88">
        <v>5</v>
      </c>
      <c r="E8" s="87" t="s">
        <v>26</v>
      </c>
      <c r="F8" s="89"/>
      <c r="G8" s="90">
        <f>D8*F8</f>
        <v>0</v>
      </c>
      <c r="H8" s="91"/>
      <c r="I8" s="90">
        <f>G8*H8+G8</f>
        <v>0</v>
      </c>
      <c r="J8" s="88"/>
      <c r="K8" s="88"/>
      <c r="L8" s="90">
        <f>K8*F8</f>
        <v>0</v>
      </c>
      <c r="M8" s="90">
        <f>H8*L8+L8</f>
        <v>0</v>
      </c>
      <c r="N8" s="16">
        <f>I8-M8</f>
        <v>0</v>
      </c>
    </row>
    <row r="9" spans="1:14" ht="25.5">
      <c r="A9" s="33">
        <f>A8+1</f>
        <v>3</v>
      </c>
      <c r="B9" s="86" t="s">
        <v>65</v>
      </c>
      <c r="C9" s="87"/>
      <c r="D9" s="88">
        <v>2</v>
      </c>
      <c r="E9" s="87" t="s">
        <v>26</v>
      </c>
      <c r="F9" s="89"/>
      <c r="G9" s="90">
        <f>D9*F9</f>
        <v>0</v>
      </c>
      <c r="H9" s="91"/>
      <c r="I9" s="90">
        <f>G9*H9+G9</f>
        <v>0</v>
      </c>
      <c r="J9" s="88"/>
      <c r="K9" s="88"/>
      <c r="L9" s="90">
        <f>K9*F9</f>
        <v>0</v>
      </c>
      <c r="M9" s="90">
        <f>H9*L9+L9</f>
        <v>0</v>
      </c>
      <c r="N9" s="16">
        <f>I9-M9</f>
        <v>0</v>
      </c>
    </row>
    <row r="10" spans="2:13" ht="14.25" customHeight="1">
      <c r="B10" s="92"/>
      <c r="C10" s="92"/>
      <c r="D10" s="93"/>
      <c r="E10" s="93"/>
      <c r="F10" s="94"/>
      <c r="G10" s="95">
        <f>SUM(G7:G9)</f>
        <v>0</v>
      </c>
      <c r="H10" s="94"/>
      <c r="I10" s="95">
        <f>SUM(I7:I9)</f>
        <v>0</v>
      </c>
      <c r="J10" s="92"/>
      <c r="K10" s="94"/>
      <c r="L10" s="96"/>
      <c r="M10" s="96"/>
    </row>
    <row r="11" spans="2:14" ht="14.25" customHeight="1">
      <c r="B11" s="12"/>
      <c r="C11" s="97" t="s">
        <v>23</v>
      </c>
      <c r="D11" s="22"/>
      <c r="F11" s="20"/>
      <c r="G11" s="21"/>
      <c r="H11" s="12"/>
      <c r="I11" s="21"/>
      <c r="J11" s="12"/>
      <c r="K11" s="92"/>
      <c r="L11" s="98"/>
      <c r="M11" s="99"/>
      <c r="N11" s="99"/>
    </row>
    <row r="12" spans="2:14" ht="14.25" customHeight="1">
      <c r="B12" s="12"/>
      <c r="D12" s="22"/>
      <c r="F12" s="20"/>
      <c r="G12" s="21"/>
      <c r="H12" s="12"/>
      <c r="I12" s="21"/>
      <c r="J12" s="12"/>
      <c r="K12" s="100"/>
      <c r="L12" s="101" t="s">
        <v>38</v>
      </c>
      <c r="M12" s="92"/>
      <c r="N12" s="99"/>
    </row>
    <row r="13" spans="2:14" ht="58.5" customHeight="1">
      <c r="B13" s="46" t="s">
        <v>24</v>
      </c>
      <c r="D13" s="22"/>
      <c r="F13" s="20"/>
      <c r="G13" s="21"/>
      <c r="H13" s="12"/>
      <c r="I13" s="21"/>
      <c r="J13" s="12"/>
      <c r="K13" s="92"/>
      <c r="L13" s="100"/>
      <c r="M13" s="99"/>
      <c r="N13" s="99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110" zoomScaleNormal="110" zoomScalePageLayoutView="0" workbookViewId="0" topLeftCell="A1">
      <selection activeCell="D16" sqref="D16"/>
    </sheetView>
  </sheetViews>
  <sheetFormatPr defaultColWidth="13.28125" defaultRowHeight="14.25" customHeight="1"/>
  <cols>
    <col min="1" max="1" width="2.7109375" style="12" customWidth="1"/>
    <col min="2" max="2" width="33.00390625" style="22" customWidth="1"/>
    <col min="3" max="3" width="13.71093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27</v>
      </c>
    </row>
    <row r="3" spans="1:14" ht="15">
      <c r="A3" s="8"/>
      <c r="B3" s="41" t="s">
        <v>37</v>
      </c>
      <c r="C3" s="38"/>
      <c r="D3" s="39"/>
      <c r="E3" s="39"/>
      <c r="F3" s="40"/>
      <c r="G3" s="8"/>
      <c r="H3" s="40"/>
      <c r="I3" s="8"/>
      <c r="J3" s="38"/>
      <c r="K3" s="40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16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2" t="s">
        <v>1</v>
      </c>
      <c r="C5" s="2" t="s">
        <v>20</v>
      </c>
      <c r="D5" s="2" t="s">
        <v>2</v>
      </c>
      <c r="E5" s="2" t="s">
        <v>3</v>
      </c>
      <c r="F5" s="3" t="s">
        <v>13</v>
      </c>
      <c r="G5" s="3" t="s">
        <v>14</v>
      </c>
      <c r="H5" s="3" t="s">
        <v>12</v>
      </c>
      <c r="I5" s="3" t="s">
        <v>18</v>
      </c>
      <c r="J5" s="2" t="s">
        <v>5</v>
      </c>
      <c r="K5" s="3" t="s">
        <v>4</v>
      </c>
      <c r="L5" s="3" t="s">
        <v>15</v>
      </c>
      <c r="M5" s="3" t="s">
        <v>17</v>
      </c>
      <c r="N5" s="3" t="s">
        <v>19</v>
      </c>
    </row>
    <row r="6" spans="1:14" ht="21" customHeight="1">
      <c r="A6" s="32">
        <v>0</v>
      </c>
      <c r="B6" s="37" t="s">
        <v>21</v>
      </c>
      <c r="C6" s="35"/>
      <c r="D6" s="35"/>
      <c r="E6" s="35"/>
      <c r="F6" s="36"/>
      <c r="G6" s="31" t="s">
        <v>22</v>
      </c>
      <c r="H6" s="36"/>
      <c r="I6" s="31" t="s">
        <v>22</v>
      </c>
      <c r="J6" s="35"/>
      <c r="K6" s="36"/>
      <c r="L6" s="31" t="s">
        <v>22</v>
      </c>
      <c r="M6" s="31" t="s">
        <v>22</v>
      </c>
      <c r="N6" s="31" t="s">
        <v>22</v>
      </c>
    </row>
    <row r="7" spans="1:14" ht="25.5" customHeight="1">
      <c r="A7" s="34">
        <f>A6+1</f>
        <v>1</v>
      </c>
      <c r="B7" s="60" t="s">
        <v>28</v>
      </c>
      <c r="C7" s="61"/>
      <c r="D7" s="62">
        <v>1000</v>
      </c>
      <c r="E7" s="61" t="s">
        <v>26</v>
      </c>
      <c r="F7" s="27"/>
      <c r="G7" s="28">
        <f>D7*F7</f>
        <v>0</v>
      </c>
      <c r="H7" s="29"/>
      <c r="I7" s="28">
        <f>G7*H7+G7</f>
        <v>0</v>
      </c>
      <c r="J7" s="26"/>
      <c r="K7" s="26"/>
      <c r="L7" s="28">
        <f>K7*F7</f>
        <v>0</v>
      </c>
      <c r="M7" s="28">
        <f>H7*L7+L7</f>
        <v>0</v>
      </c>
      <c r="N7" s="30">
        <f>I7-M7</f>
        <v>0</v>
      </c>
    </row>
    <row r="8" spans="1:14" ht="15">
      <c r="A8" s="33">
        <f>A7+1</f>
        <v>2</v>
      </c>
      <c r="B8" s="53" t="s">
        <v>29</v>
      </c>
      <c r="C8" s="54"/>
      <c r="D8" s="55">
        <v>2000</v>
      </c>
      <c r="E8" s="54" t="s">
        <v>26</v>
      </c>
      <c r="F8" s="7"/>
      <c r="G8" s="5">
        <f>D8*F8</f>
        <v>0</v>
      </c>
      <c r="H8" s="6"/>
      <c r="I8" s="5">
        <f>G8*H8+G8</f>
        <v>0</v>
      </c>
      <c r="J8" s="4"/>
      <c r="K8" s="4"/>
      <c r="L8" s="5">
        <f>K8*F8</f>
        <v>0</v>
      </c>
      <c r="M8" s="5">
        <f>H8*L8+L8</f>
        <v>0</v>
      </c>
      <c r="N8" s="16">
        <f>I8-M8</f>
        <v>0</v>
      </c>
    </row>
    <row r="9" spans="1:14" ht="15">
      <c r="A9" s="33">
        <f>A8+1</f>
        <v>3</v>
      </c>
      <c r="B9" s="53" t="s">
        <v>30</v>
      </c>
      <c r="C9" s="54"/>
      <c r="D9" s="55">
        <v>1800</v>
      </c>
      <c r="E9" s="54" t="s">
        <v>26</v>
      </c>
      <c r="F9" s="7"/>
      <c r="G9" s="5">
        <f>D9*F9</f>
        <v>0</v>
      </c>
      <c r="H9" s="6"/>
      <c r="I9" s="5">
        <f>G9*H9+G9</f>
        <v>0</v>
      </c>
      <c r="J9" s="4"/>
      <c r="K9" s="4"/>
      <c r="L9" s="5">
        <f>K9*F9</f>
        <v>0</v>
      </c>
      <c r="M9" s="5">
        <f>H9*L9+L9</f>
        <v>0</v>
      </c>
      <c r="N9" s="16">
        <f>I9-M9</f>
        <v>0</v>
      </c>
    </row>
    <row r="10" spans="1:14" ht="15">
      <c r="A10" s="33">
        <f>A9+1</f>
        <v>4</v>
      </c>
      <c r="B10" s="53" t="s">
        <v>31</v>
      </c>
      <c r="C10" s="54"/>
      <c r="D10" s="55">
        <v>2000</v>
      </c>
      <c r="E10" s="54" t="s">
        <v>26</v>
      </c>
      <c r="F10" s="7"/>
      <c r="G10" s="5">
        <f>D10*F10</f>
        <v>0</v>
      </c>
      <c r="H10" s="6"/>
      <c r="I10" s="5">
        <f>G10*H10+G10</f>
        <v>0</v>
      </c>
      <c r="J10" s="4"/>
      <c r="K10" s="4"/>
      <c r="L10" s="5">
        <f>K10*F10</f>
        <v>0</v>
      </c>
      <c r="M10" s="5">
        <f>H10*L10+L10</f>
        <v>0</v>
      </c>
      <c r="N10" s="16">
        <f>I10-M10</f>
        <v>0</v>
      </c>
    </row>
    <row r="11" spans="1:14" ht="30.75" customHeight="1">
      <c r="A11" s="33">
        <f>A10+1</f>
        <v>5</v>
      </c>
      <c r="B11" s="53" t="s">
        <v>32</v>
      </c>
      <c r="C11" s="54"/>
      <c r="D11" s="55">
        <v>20</v>
      </c>
      <c r="E11" s="54" t="s">
        <v>26</v>
      </c>
      <c r="F11" s="7"/>
      <c r="G11" s="5">
        <f>D11*F11</f>
        <v>0</v>
      </c>
      <c r="H11" s="6"/>
      <c r="I11" s="5">
        <f>G11*H11+G11</f>
        <v>0</v>
      </c>
      <c r="J11" s="4"/>
      <c r="K11" s="4"/>
      <c r="L11" s="5">
        <f>K11*F11</f>
        <v>0</v>
      </c>
      <c r="M11" s="5">
        <f>H11*L11+L11</f>
        <v>0</v>
      </c>
      <c r="N11" s="16">
        <f>I11-M11</f>
        <v>0</v>
      </c>
    </row>
    <row r="12" spans="7:9" ht="14.25" customHeight="1">
      <c r="G12" s="44">
        <f>SUM(G7:G11)</f>
        <v>0</v>
      </c>
      <c r="I12" s="44">
        <f>SUM(I7:I11)</f>
        <v>0</v>
      </c>
    </row>
    <row r="13" spans="2:14" ht="14.25" customHeight="1">
      <c r="B13" s="58"/>
      <c r="C13" s="47" t="s">
        <v>23</v>
      </c>
      <c r="D13" s="46"/>
      <c r="E13" s="56"/>
      <c r="F13" s="56"/>
      <c r="G13" s="57"/>
      <c r="H13" s="58"/>
      <c r="I13" s="57"/>
      <c r="J13" s="58"/>
      <c r="K13" s="46"/>
      <c r="L13" s="47"/>
      <c r="M13" s="48"/>
      <c r="N13" s="48"/>
    </row>
    <row r="14" spans="2:14" ht="14.25" customHeight="1">
      <c r="B14" s="58"/>
      <c r="C14" s="46"/>
      <c r="D14" s="46"/>
      <c r="E14" s="56"/>
      <c r="F14" s="56"/>
      <c r="G14" s="57"/>
      <c r="H14" s="58"/>
      <c r="I14" s="57"/>
      <c r="J14" s="58"/>
      <c r="K14" s="57"/>
      <c r="L14" s="59" t="s">
        <v>38</v>
      </c>
      <c r="M14" s="46"/>
      <c r="N14" s="48"/>
    </row>
    <row r="15" spans="2:14" ht="65.25" customHeight="1">
      <c r="B15" s="46" t="s">
        <v>24</v>
      </c>
      <c r="C15" s="46"/>
      <c r="D15" s="46"/>
      <c r="E15" s="56"/>
      <c r="F15" s="56"/>
      <c r="G15" s="57"/>
      <c r="H15" s="58"/>
      <c r="I15" s="57"/>
      <c r="J15" s="58"/>
      <c r="K15" s="46"/>
      <c r="L15" s="57"/>
      <c r="M15" s="48"/>
      <c r="N15" s="48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="110" zoomScaleNormal="110" zoomScalePageLayoutView="0" workbookViewId="0" topLeftCell="A4">
      <selection activeCell="B16" sqref="B16"/>
    </sheetView>
  </sheetViews>
  <sheetFormatPr defaultColWidth="13.28125" defaultRowHeight="14.25" customHeight="1"/>
  <cols>
    <col min="1" max="1" width="2.7109375" style="12" customWidth="1"/>
    <col min="2" max="2" width="29.421875" style="22" customWidth="1"/>
    <col min="3" max="3" width="17.71093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59</v>
      </c>
    </row>
    <row r="3" spans="1:14" ht="15">
      <c r="A3" s="8"/>
      <c r="B3" s="41" t="s">
        <v>58</v>
      </c>
      <c r="C3" s="38"/>
      <c r="D3" s="39"/>
      <c r="E3" s="39"/>
      <c r="F3" s="40"/>
      <c r="G3" s="8"/>
      <c r="H3" s="40"/>
      <c r="I3" s="8"/>
      <c r="J3" s="38"/>
      <c r="K3" s="40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16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2" t="s">
        <v>1</v>
      </c>
      <c r="C5" s="2" t="s">
        <v>20</v>
      </c>
      <c r="D5" s="2" t="s">
        <v>2</v>
      </c>
      <c r="E5" s="2" t="s">
        <v>3</v>
      </c>
      <c r="F5" s="3" t="s">
        <v>13</v>
      </c>
      <c r="G5" s="3" t="s">
        <v>14</v>
      </c>
      <c r="H5" s="3" t="s">
        <v>12</v>
      </c>
      <c r="I5" s="3" t="s">
        <v>18</v>
      </c>
      <c r="J5" s="2" t="s">
        <v>5</v>
      </c>
      <c r="K5" s="3" t="s">
        <v>4</v>
      </c>
      <c r="L5" s="3" t="s">
        <v>15</v>
      </c>
      <c r="M5" s="3" t="s">
        <v>17</v>
      </c>
      <c r="N5" s="3" t="s">
        <v>19</v>
      </c>
    </row>
    <row r="6" spans="1:14" ht="21" customHeight="1">
      <c r="A6" s="32">
        <v>0</v>
      </c>
      <c r="B6" s="37" t="s">
        <v>21</v>
      </c>
      <c r="C6" s="35"/>
      <c r="D6" s="35"/>
      <c r="E6" s="35"/>
      <c r="F6" s="36"/>
      <c r="G6" s="31" t="s">
        <v>22</v>
      </c>
      <c r="H6" s="36"/>
      <c r="I6" s="31" t="s">
        <v>22</v>
      </c>
      <c r="J6" s="35"/>
      <c r="K6" s="36"/>
      <c r="L6" s="31" t="s">
        <v>22</v>
      </c>
      <c r="M6" s="31" t="s">
        <v>22</v>
      </c>
      <c r="N6" s="31" t="s">
        <v>22</v>
      </c>
    </row>
    <row r="7" spans="1:14" ht="15">
      <c r="A7" s="34"/>
      <c r="B7" s="50" t="s">
        <v>57</v>
      </c>
      <c r="C7" s="42"/>
      <c r="D7" s="43"/>
      <c r="E7" s="42"/>
      <c r="F7" s="27"/>
      <c r="G7" s="28">
        <f>D7*F7</f>
        <v>0</v>
      </c>
      <c r="H7" s="29"/>
      <c r="I7" s="28">
        <f>G7*H7+G7</f>
        <v>0</v>
      </c>
      <c r="J7" s="26"/>
      <c r="K7" s="26"/>
      <c r="L7" s="28">
        <f>K7*F7</f>
        <v>0</v>
      </c>
      <c r="M7" s="28">
        <f>H7*L7+L7</f>
        <v>0</v>
      </c>
      <c r="N7" s="30">
        <f>I7-M7</f>
        <v>0</v>
      </c>
    </row>
    <row r="8" spans="1:14" ht="15">
      <c r="A8" s="34"/>
      <c r="B8" s="50" t="s">
        <v>56</v>
      </c>
      <c r="C8" s="42"/>
      <c r="D8" s="43">
        <v>3000</v>
      </c>
      <c r="E8" s="42" t="s">
        <v>25</v>
      </c>
      <c r="F8" s="27"/>
      <c r="G8" s="28"/>
      <c r="H8" s="29"/>
      <c r="I8" s="28"/>
      <c r="J8" s="26"/>
      <c r="K8" s="26"/>
      <c r="L8" s="28"/>
      <c r="M8" s="28"/>
      <c r="N8" s="30"/>
    </row>
    <row r="9" spans="1:14" ht="15">
      <c r="A9" s="33">
        <f>A7+1</f>
        <v>1</v>
      </c>
      <c r="B9" s="66" t="s">
        <v>55</v>
      </c>
      <c r="C9" s="51"/>
      <c r="D9" s="52">
        <v>7000</v>
      </c>
      <c r="E9" s="51" t="s">
        <v>25</v>
      </c>
      <c r="F9" s="7"/>
      <c r="G9" s="5">
        <f>D9*F9</f>
        <v>0</v>
      </c>
      <c r="H9" s="6"/>
      <c r="I9" s="5">
        <f>G9*H9+G9</f>
        <v>0</v>
      </c>
      <c r="J9" s="4"/>
      <c r="K9" s="4"/>
      <c r="L9" s="5">
        <f>K9*F9</f>
        <v>0</v>
      </c>
      <c r="M9" s="5">
        <f>H9*L9+L9</f>
        <v>0</v>
      </c>
      <c r="N9" s="16">
        <f>I9-M9</f>
        <v>0</v>
      </c>
    </row>
    <row r="10" spans="1:14" ht="15">
      <c r="A10" s="33">
        <f>A9+1</f>
        <v>2</v>
      </c>
      <c r="B10" s="66" t="s">
        <v>54</v>
      </c>
      <c r="C10" s="51"/>
      <c r="D10" s="52">
        <v>3000</v>
      </c>
      <c r="E10" s="51" t="s">
        <v>25</v>
      </c>
      <c r="F10" s="7"/>
      <c r="G10" s="5">
        <f>D10*F10</f>
        <v>0</v>
      </c>
      <c r="H10" s="6"/>
      <c r="I10" s="5">
        <f>G10*H10+G10</f>
        <v>0</v>
      </c>
      <c r="J10" s="4"/>
      <c r="K10" s="4"/>
      <c r="L10" s="5">
        <f>K10*F10</f>
        <v>0</v>
      </c>
      <c r="M10" s="5">
        <f>H10*L10+L10</f>
        <v>0</v>
      </c>
      <c r="N10" s="16">
        <f>I10-M10</f>
        <v>0</v>
      </c>
    </row>
    <row r="11" spans="7:9" ht="14.25" customHeight="1">
      <c r="G11" s="44">
        <f>SUM(G7:G10)</f>
        <v>0</v>
      </c>
      <c r="I11" s="44">
        <f>SUM(I7:I10)</f>
        <v>0</v>
      </c>
    </row>
    <row r="12" spans="2:14" ht="14.25" customHeight="1">
      <c r="B12" s="58"/>
      <c r="C12" s="47" t="s">
        <v>23</v>
      </c>
      <c r="D12" s="46"/>
      <c r="E12" s="56"/>
      <c r="F12" s="56"/>
      <c r="G12" s="57"/>
      <c r="H12" s="58"/>
      <c r="I12" s="57"/>
      <c r="J12" s="58"/>
      <c r="K12" s="46"/>
      <c r="L12" s="47"/>
      <c r="M12" s="48"/>
      <c r="N12" s="48"/>
    </row>
    <row r="13" spans="2:14" ht="14.25" customHeight="1">
      <c r="B13" s="58"/>
      <c r="C13" s="46"/>
      <c r="D13" s="46"/>
      <c r="E13" s="56"/>
      <c r="F13" s="56"/>
      <c r="G13" s="57"/>
      <c r="H13" s="58"/>
      <c r="I13" s="57"/>
      <c r="J13" s="58"/>
      <c r="K13" s="57"/>
      <c r="L13" s="59" t="s">
        <v>38</v>
      </c>
      <c r="M13" s="46"/>
      <c r="N13" s="48"/>
    </row>
    <row r="14" spans="2:14" ht="63.75" customHeight="1">
      <c r="B14" s="46" t="s">
        <v>24</v>
      </c>
      <c r="C14" s="46"/>
      <c r="D14" s="46"/>
      <c r="E14" s="56"/>
      <c r="F14" s="56"/>
      <c r="G14" s="57"/>
      <c r="H14" s="58"/>
      <c r="I14" s="57"/>
      <c r="J14" s="58"/>
      <c r="K14" s="46"/>
      <c r="L14" s="57"/>
      <c r="M14" s="48"/>
      <c r="N14" s="48"/>
    </row>
    <row r="16" spans="2:3" ht="92.25" customHeight="1">
      <c r="B16" s="67" t="s">
        <v>60</v>
      </c>
      <c r="C16" s="67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C11" sqref="C11"/>
    </sheetView>
  </sheetViews>
  <sheetFormatPr defaultColWidth="13.28125" defaultRowHeight="14.25" customHeight="1"/>
  <cols>
    <col min="1" max="1" width="2.7109375" style="12" customWidth="1"/>
    <col min="2" max="2" width="31.8515625" style="22" customWidth="1"/>
    <col min="3" max="3" width="13.14062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39</v>
      </c>
    </row>
    <row r="3" spans="1:14" ht="25.5">
      <c r="A3" s="8"/>
      <c r="B3" s="41" t="s">
        <v>40</v>
      </c>
      <c r="C3" s="38"/>
      <c r="D3" s="39"/>
      <c r="E3" s="39"/>
      <c r="F3" s="40"/>
      <c r="G3" s="8"/>
      <c r="H3" s="40"/>
      <c r="I3" s="8"/>
      <c r="J3" s="38"/>
      <c r="K3" s="40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16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2" t="s">
        <v>1</v>
      </c>
      <c r="C5" s="2" t="s">
        <v>20</v>
      </c>
      <c r="D5" s="2" t="s">
        <v>2</v>
      </c>
      <c r="E5" s="2" t="s">
        <v>3</v>
      </c>
      <c r="F5" s="3" t="s">
        <v>13</v>
      </c>
      <c r="G5" s="3" t="s">
        <v>14</v>
      </c>
      <c r="H5" s="3" t="s">
        <v>12</v>
      </c>
      <c r="I5" s="3" t="s">
        <v>18</v>
      </c>
      <c r="J5" s="2" t="s">
        <v>5</v>
      </c>
      <c r="K5" s="3" t="s">
        <v>4</v>
      </c>
      <c r="L5" s="3" t="s">
        <v>15</v>
      </c>
      <c r="M5" s="3" t="s">
        <v>17</v>
      </c>
      <c r="N5" s="3" t="s">
        <v>19</v>
      </c>
    </row>
    <row r="6" spans="1:14" ht="21" customHeight="1">
      <c r="A6" s="32">
        <v>0</v>
      </c>
      <c r="B6" s="37" t="s">
        <v>21</v>
      </c>
      <c r="C6" s="35"/>
      <c r="D6" s="35"/>
      <c r="E6" s="35"/>
      <c r="F6" s="36"/>
      <c r="G6" s="31" t="s">
        <v>22</v>
      </c>
      <c r="H6" s="36"/>
      <c r="I6" s="31" t="s">
        <v>22</v>
      </c>
      <c r="J6" s="35"/>
      <c r="K6" s="36"/>
      <c r="L6" s="31" t="s">
        <v>22</v>
      </c>
      <c r="M6" s="31" t="s">
        <v>22</v>
      </c>
      <c r="N6" s="31" t="s">
        <v>22</v>
      </c>
    </row>
    <row r="7" spans="1:14" ht="30">
      <c r="A7" s="34">
        <f>A6+1</f>
        <v>1</v>
      </c>
      <c r="B7" s="53" t="s">
        <v>33</v>
      </c>
      <c r="C7" s="25"/>
      <c r="D7" s="43">
        <v>10000</v>
      </c>
      <c r="E7" s="42" t="s">
        <v>25</v>
      </c>
      <c r="F7" s="27"/>
      <c r="G7" s="28">
        <f>D7*F7</f>
        <v>0</v>
      </c>
      <c r="H7" s="29"/>
      <c r="I7" s="28">
        <f>G7*H7+G7</f>
        <v>0</v>
      </c>
      <c r="J7" s="26"/>
      <c r="K7" s="26"/>
      <c r="L7" s="28">
        <f>K7*F7</f>
        <v>0</v>
      </c>
      <c r="M7" s="28">
        <f>H7*L7+L7</f>
        <v>0</v>
      </c>
      <c r="N7" s="30">
        <f>I7-M7</f>
        <v>0</v>
      </c>
    </row>
    <row r="8" spans="1:14" ht="36.75" customHeight="1">
      <c r="A8" s="33">
        <f>A7+1</f>
        <v>2</v>
      </c>
      <c r="B8" s="53" t="s">
        <v>34</v>
      </c>
      <c r="C8" s="1"/>
      <c r="D8" s="52">
        <v>8000</v>
      </c>
      <c r="E8" s="51" t="s">
        <v>25</v>
      </c>
      <c r="F8" s="7"/>
      <c r="G8" s="5">
        <f>D8*F8</f>
        <v>0</v>
      </c>
      <c r="H8" s="6"/>
      <c r="I8" s="5">
        <f>G8*H8+G8</f>
        <v>0</v>
      </c>
      <c r="J8" s="4"/>
      <c r="K8" s="4"/>
      <c r="L8" s="5">
        <f>K8*F8</f>
        <v>0</v>
      </c>
      <c r="M8" s="5">
        <f>H8*L8+L8</f>
        <v>0</v>
      </c>
      <c r="N8" s="16">
        <f>I8-M8</f>
        <v>0</v>
      </c>
    </row>
    <row r="9" spans="2:9" ht="14.25" customHeight="1">
      <c r="B9" s="58"/>
      <c r="C9" s="47" t="s">
        <v>23</v>
      </c>
      <c r="D9" s="46"/>
      <c r="G9" s="44">
        <f>SUM(G7:G8)</f>
        <v>0</v>
      </c>
      <c r="I9" s="44">
        <f>SUM(I7:I8)</f>
        <v>0</v>
      </c>
    </row>
    <row r="10" spans="2:14" ht="73.5" customHeight="1">
      <c r="B10" s="64" t="s">
        <v>41</v>
      </c>
      <c r="J10" s="58"/>
      <c r="K10" s="57"/>
      <c r="L10" s="59" t="s">
        <v>38</v>
      </c>
      <c r="M10" s="46"/>
      <c r="N10" s="48"/>
    </row>
    <row r="11" spans="2:14" ht="55.5" customHeight="1">
      <c r="B11" s="46" t="s">
        <v>24</v>
      </c>
      <c r="C11" s="46"/>
      <c r="D11" s="46"/>
      <c r="E11" s="56"/>
      <c r="F11" s="56"/>
      <c r="G11" s="57"/>
      <c r="H11" s="58"/>
      <c r="I11" s="57"/>
      <c r="J11" s="58"/>
      <c r="K11" s="46"/>
      <c r="L11" s="57"/>
      <c r="M11" s="48"/>
      <c r="N11" s="48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3" sqref="B3"/>
    </sheetView>
  </sheetViews>
  <sheetFormatPr defaultColWidth="13.28125" defaultRowHeight="14.25" customHeight="1"/>
  <cols>
    <col min="1" max="1" width="2.7109375" style="12" customWidth="1"/>
    <col min="2" max="2" width="33.8515625" style="22" customWidth="1"/>
    <col min="3" max="3" width="13.574218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46</v>
      </c>
    </row>
    <row r="3" spans="1:14" ht="15">
      <c r="A3" s="8"/>
      <c r="B3" s="41" t="s">
        <v>42</v>
      </c>
      <c r="C3" s="38"/>
      <c r="D3" s="39"/>
      <c r="E3" s="39"/>
      <c r="F3" s="40"/>
      <c r="G3" s="8"/>
      <c r="H3" s="40"/>
      <c r="I3" s="8"/>
      <c r="J3" s="38"/>
      <c r="K3" s="40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16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2" t="s">
        <v>1</v>
      </c>
      <c r="C5" s="2" t="s">
        <v>20</v>
      </c>
      <c r="D5" s="2" t="s">
        <v>2</v>
      </c>
      <c r="E5" s="2" t="s">
        <v>3</v>
      </c>
      <c r="F5" s="3" t="s">
        <v>13</v>
      </c>
      <c r="G5" s="3" t="s">
        <v>14</v>
      </c>
      <c r="H5" s="3" t="s">
        <v>12</v>
      </c>
      <c r="I5" s="3" t="s">
        <v>18</v>
      </c>
      <c r="J5" s="2" t="s">
        <v>5</v>
      </c>
      <c r="K5" s="3" t="s">
        <v>4</v>
      </c>
      <c r="L5" s="3" t="s">
        <v>15</v>
      </c>
      <c r="M5" s="3" t="s">
        <v>17</v>
      </c>
      <c r="N5" s="3" t="s">
        <v>19</v>
      </c>
    </row>
    <row r="6" spans="1:14" ht="21" customHeight="1">
      <c r="A6" s="32">
        <v>0</v>
      </c>
      <c r="B6" s="37" t="s">
        <v>21</v>
      </c>
      <c r="C6" s="35"/>
      <c r="D6" s="35"/>
      <c r="E6" s="35"/>
      <c r="F6" s="36"/>
      <c r="G6" s="31" t="s">
        <v>22</v>
      </c>
      <c r="H6" s="36"/>
      <c r="I6" s="31" t="s">
        <v>22</v>
      </c>
      <c r="J6" s="35"/>
      <c r="K6" s="36"/>
      <c r="L6" s="31" t="s">
        <v>22</v>
      </c>
      <c r="M6" s="31" t="s">
        <v>22</v>
      </c>
      <c r="N6" s="31" t="s">
        <v>22</v>
      </c>
    </row>
    <row r="7" spans="1:14" ht="128.25" customHeight="1">
      <c r="A7" s="34">
        <f>A6+1</f>
        <v>1</v>
      </c>
      <c r="B7" s="50" t="s">
        <v>43</v>
      </c>
      <c r="C7" s="25"/>
      <c r="D7" s="43">
        <v>600</v>
      </c>
      <c r="E7" s="42" t="s">
        <v>25</v>
      </c>
      <c r="F7" s="45"/>
      <c r="G7" s="28">
        <f>D7*F7</f>
        <v>0</v>
      </c>
      <c r="H7" s="29"/>
      <c r="I7" s="28">
        <f>G7*H7+G7</f>
        <v>0</v>
      </c>
      <c r="J7" s="26"/>
      <c r="K7" s="26"/>
      <c r="L7" s="28">
        <f>K7*F7</f>
        <v>0</v>
      </c>
      <c r="M7" s="28">
        <f>H7*L7+L7</f>
        <v>0</v>
      </c>
      <c r="N7" s="30">
        <f>I7-M7</f>
        <v>0</v>
      </c>
    </row>
    <row r="8" spans="7:9" ht="14.25" customHeight="1">
      <c r="G8" s="44">
        <f>SUM(G7)</f>
        <v>0</v>
      </c>
      <c r="I8" s="44">
        <f>SUM(I7)</f>
        <v>0</v>
      </c>
    </row>
    <row r="9" spans="2:14" ht="14.25" customHeight="1">
      <c r="B9" s="58"/>
      <c r="C9" s="47" t="s">
        <v>23</v>
      </c>
      <c r="D9" s="46"/>
      <c r="E9" s="56"/>
      <c r="F9" s="56"/>
      <c r="G9" s="57"/>
      <c r="H9" s="58"/>
      <c r="I9" s="57"/>
      <c r="J9" s="58"/>
      <c r="K9" s="46"/>
      <c r="L9" s="47"/>
      <c r="M9" s="48"/>
      <c r="N9" s="48"/>
    </row>
    <row r="10" spans="2:14" ht="14.25" customHeight="1">
      <c r="B10" s="58"/>
      <c r="C10" s="46"/>
      <c r="D10" s="46"/>
      <c r="E10" s="56"/>
      <c r="F10" s="56"/>
      <c r="G10" s="57"/>
      <c r="H10" s="58"/>
      <c r="I10" s="57"/>
      <c r="J10" s="58"/>
      <c r="K10" s="57"/>
      <c r="L10" s="59" t="s">
        <v>38</v>
      </c>
      <c r="M10" s="46"/>
      <c r="N10" s="48"/>
    </row>
    <row r="11" spans="2:14" ht="54.75" customHeight="1">
      <c r="B11" s="46" t="s">
        <v>24</v>
      </c>
      <c r="C11" s="46"/>
      <c r="D11" s="46"/>
      <c r="E11" s="56"/>
      <c r="F11" s="56"/>
      <c r="G11" s="57"/>
      <c r="H11" s="58"/>
      <c r="I11" s="57"/>
      <c r="J11" s="58"/>
      <c r="K11" s="46"/>
      <c r="L11" s="57"/>
      <c r="M11" s="48"/>
      <c r="N11" s="48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O5" sqref="O5"/>
    </sheetView>
  </sheetViews>
  <sheetFormatPr defaultColWidth="13.28125" defaultRowHeight="14.25" customHeight="1"/>
  <cols>
    <col min="1" max="1" width="2.7109375" style="12" customWidth="1"/>
    <col min="2" max="2" width="36.7109375" style="22" customWidth="1"/>
    <col min="3" max="3" width="11.574218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47</v>
      </c>
    </row>
    <row r="3" spans="1:14" ht="15">
      <c r="A3" s="8"/>
      <c r="B3" s="41" t="s">
        <v>44</v>
      </c>
      <c r="C3" s="38"/>
      <c r="D3" s="39"/>
      <c r="E3" s="39"/>
      <c r="F3" s="40"/>
      <c r="G3" s="8"/>
      <c r="H3" s="40"/>
      <c r="I3" s="8"/>
      <c r="J3" s="38"/>
      <c r="K3" s="40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16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2" t="s">
        <v>1</v>
      </c>
      <c r="C5" s="2" t="s">
        <v>20</v>
      </c>
      <c r="D5" s="2" t="s">
        <v>2</v>
      </c>
      <c r="E5" s="2" t="s">
        <v>3</v>
      </c>
      <c r="F5" s="3" t="s">
        <v>13</v>
      </c>
      <c r="G5" s="3" t="s">
        <v>14</v>
      </c>
      <c r="H5" s="3" t="s">
        <v>12</v>
      </c>
      <c r="I5" s="3" t="s">
        <v>18</v>
      </c>
      <c r="J5" s="2" t="s">
        <v>5</v>
      </c>
      <c r="K5" s="3" t="s">
        <v>4</v>
      </c>
      <c r="L5" s="3" t="s">
        <v>15</v>
      </c>
      <c r="M5" s="3" t="s">
        <v>17</v>
      </c>
      <c r="N5" s="3" t="s">
        <v>19</v>
      </c>
    </row>
    <row r="6" spans="1:14" ht="21" customHeight="1">
      <c r="A6" s="32">
        <v>0</v>
      </c>
      <c r="B6" s="37" t="s">
        <v>21</v>
      </c>
      <c r="C6" s="35"/>
      <c r="D6" s="35"/>
      <c r="E6" s="35"/>
      <c r="F6" s="36"/>
      <c r="G6" s="31" t="s">
        <v>22</v>
      </c>
      <c r="H6" s="36"/>
      <c r="I6" s="31" t="s">
        <v>22</v>
      </c>
      <c r="J6" s="35"/>
      <c r="K6" s="36"/>
      <c r="L6" s="31" t="s">
        <v>22</v>
      </c>
      <c r="M6" s="31" t="s">
        <v>22</v>
      </c>
      <c r="N6" s="31" t="s">
        <v>22</v>
      </c>
    </row>
    <row r="7" spans="1:14" ht="243.75" customHeight="1">
      <c r="A7" s="34">
        <f>A6+1</f>
        <v>1</v>
      </c>
      <c r="B7" s="50" t="s">
        <v>45</v>
      </c>
      <c r="C7" s="25"/>
      <c r="D7" s="43">
        <v>80000</v>
      </c>
      <c r="E7" s="42" t="s">
        <v>25</v>
      </c>
      <c r="F7" s="27"/>
      <c r="G7" s="28">
        <f>D7*F7</f>
        <v>0</v>
      </c>
      <c r="H7" s="29"/>
      <c r="I7" s="28">
        <f>G7*H7+G7</f>
        <v>0</v>
      </c>
      <c r="J7" s="26"/>
      <c r="K7" s="26"/>
      <c r="L7" s="28">
        <f>K7*F7</f>
        <v>0</v>
      </c>
      <c r="M7" s="28">
        <f>H7*L7+L7</f>
        <v>0</v>
      </c>
      <c r="N7" s="30">
        <f>I7-M7</f>
        <v>0</v>
      </c>
    </row>
    <row r="8" spans="7:9" ht="14.25" customHeight="1">
      <c r="G8" s="44">
        <f>SUM(G7)</f>
        <v>0</v>
      </c>
      <c r="I8" s="44">
        <f>SUM(I7)</f>
        <v>0</v>
      </c>
    </row>
    <row r="9" spans="2:14" ht="14.25" customHeight="1">
      <c r="B9" s="58"/>
      <c r="C9" s="47" t="s">
        <v>23</v>
      </c>
      <c r="D9" s="46"/>
      <c r="E9" s="56"/>
      <c r="F9" s="56"/>
      <c r="G9" s="57"/>
      <c r="H9" s="58"/>
      <c r="I9" s="57"/>
      <c r="J9" s="58"/>
      <c r="K9" s="46"/>
      <c r="L9" s="47"/>
      <c r="M9" s="48"/>
      <c r="N9" s="48"/>
    </row>
    <row r="10" spans="2:14" ht="14.25" customHeight="1">
      <c r="B10" s="58"/>
      <c r="C10" s="46"/>
      <c r="D10" s="46"/>
      <c r="E10" s="56"/>
      <c r="F10" s="56"/>
      <c r="G10" s="57"/>
      <c r="H10" s="58"/>
      <c r="I10" s="57"/>
      <c r="J10" s="58"/>
      <c r="K10" s="57"/>
      <c r="L10" s="59" t="s">
        <v>38</v>
      </c>
      <c r="M10" s="46"/>
      <c r="N10" s="48"/>
    </row>
    <row r="11" spans="2:14" ht="69.75" customHeight="1">
      <c r="B11" s="46" t="s">
        <v>24</v>
      </c>
      <c r="C11" s="46"/>
      <c r="D11" s="46"/>
      <c r="E11" s="56"/>
      <c r="F11" s="56"/>
      <c r="G11" s="57"/>
      <c r="H11" s="58"/>
      <c r="I11" s="57"/>
      <c r="J11" s="58"/>
      <c r="K11" s="46"/>
      <c r="L11" s="57"/>
      <c r="M11" s="48"/>
      <c r="N11" s="48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="120" zoomScaleNormal="120" zoomScalePageLayoutView="0" workbookViewId="0" topLeftCell="A1">
      <selection activeCell="B7" sqref="B7"/>
    </sheetView>
  </sheetViews>
  <sheetFormatPr defaultColWidth="13.28125" defaultRowHeight="14.25" customHeight="1"/>
  <cols>
    <col min="1" max="1" width="2.7109375" style="12" customWidth="1"/>
    <col min="2" max="2" width="36.7109375" style="22" customWidth="1"/>
    <col min="3" max="3" width="11.574218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48</v>
      </c>
    </row>
    <row r="3" spans="1:14" ht="15">
      <c r="A3" s="8"/>
      <c r="B3" s="65" t="s">
        <v>49</v>
      </c>
      <c r="C3" s="38"/>
      <c r="D3" s="39"/>
      <c r="E3" s="39"/>
      <c r="F3" s="40"/>
      <c r="G3" s="8"/>
      <c r="H3" s="40"/>
      <c r="I3" s="8"/>
      <c r="J3" s="38"/>
      <c r="K3" s="40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16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2" t="s">
        <v>1</v>
      </c>
      <c r="C5" s="2" t="s">
        <v>20</v>
      </c>
      <c r="D5" s="2" t="s">
        <v>2</v>
      </c>
      <c r="E5" s="2" t="s">
        <v>3</v>
      </c>
      <c r="F5" s="3" t="s">
        <v>13</v>
      </c>
      <c r="G5" s="3" t="s">
        <v>14</v>
      </c>
      <c r="H5" s="3" t="s">
        <v>12</v>
      </c>
      <c r="I5" s="3" t="s">
        <v>18</v>
      </c>
      <c r="J5" s="2" t="s">
        <v>5</v>
      </c>
      <c r="K5" s="3" t="s">
        <v>4</v>
      </c>
      <c r="L5" s="3" t="s">
        <v>15</v>
      </c>
      <c r="M5" s="3" t="s">
        <v>17</v>
      </c>
      <c r="N5" s="3" t="s">
        <v>19</v>
      </c>
    </row>
    <row r="6" spans="1:14" ht="21" customHeight="1">
      <c r="A6" s="32">
        <v>0</v>
      </c>
      <c r="B6" s="37" t="s">
        <v>21</v>
      </c>
      <c r="C6" s="35"/>
      <c r="D6" s="35"/>
      <c r="E6" s="35"/>
      <c r="F6" s="36"/>
      <c r="G6" s="31" t="s">
        <v>22</v>
      </c>
      <c r="H6" s="36"/>
      <c r="I6" s="31" t="s">
        <v>22</v>
      </c>
      <c r="J6" s="35"/>
      <c r="K6" s="36"/>
      <c r="L6" s="31" t="s">
        <v>22</v>
      </c>
      <c r="M6" s="31" t="s">
        <v>22</v>
      </c>
      <c r="N6" s="31" t="s">
        <v>22</v>
      </c>
    </row>
    <row r="7" spans="1:14" ht="146.25" customHeight="1">
      <c r="A7" s="34">
        <f>A6+1</f>
        <v>1</v>
      </c>
      <c r="B7" s="49" t="s">
        <v>50</v>
      </c>
      <c r="C7" s="25"/>
      <c r="D7" s="43">
        <v>2000</v>
      </c>
      <c r="E7" s="42" t="s">
        <v>25</v>
      </c>
      <c r="F7" s="27"/>
      <c r="G7" s="28">
        <f>D7*F7</f>
        <v>0</v>
      </c>
      <c r="H7" s="29"/>
      <c r="I7" s="28">
        <f>G7*H7+G7</f>
        <v>0</v>
      </c>
      <c r="J7" s="26"/>
      <c r="K7" s="26"/>
      <c r="L7" s="28">
        <f>K7*F7</f>
        <v>0</v>
      </c>
      <c r="M7" s="28">
        <f>H7*L7+L7</f>
        <v>0</v>
      </c>
      <c r="N7" s="30">
        <f>I7-M7</f>
        <v>0</v>
      </c>
    </row>
    <row r="8" spans="7:9" ht="14.25" customHeight="1">
      <c r="G8" s="44">
        <f>SUM(G7)</f>
        <v>0</v>
      </c>
      <c r="I8" s="44">
        <f>SUM(I7)</f>
        <v>0</v>
      </c>
    </row>
    <row r="9" spans="2:14" ht="14.25" customHeight="1">
      <c r="B9" s="58"/>
      <c r="C9" s="47" t="s">
        <v>23</v>
      </c>
      <c r="D9" s="46"/>
      <c r="E9" s="56"/>
      <c r="F9" s="56"/>
      <c r="G9" s="57"/>
      <c r="H9" s="58"/>
      <c r="I9" s="57"/>
      <c r="J9" s="58"/>
      <c r="K9" s="46"/>
      <c r="L9" s="47"/>
      <c r="M9" s="48"/>
      <c r="N9" s="48"/>
    </row>
    <row r="10" spans="2:14" ht="14.25" customHeight="1">
      <c r="B10" s="58"/>
      <c r="C10" s="46"/>
      <c r="D10" s="46"/>
      <c r="E10" s="56"/>
      <c r="F10" s="56"/>
      <c r="G10" s="57"/>
      <c r="H10" s="58"/>
      <c r="I10" s="57"/>
      <c r="J10" s="58"/>
      <c r="K10" s="57"/>
      <c r="L10" s="59" t="s">
        <v>38</v>
      </c>
      <c r="M10" s="46"/>
      <c r="N10" s="48"/>
    </row>
    <row r="11" spans="2:14" ht="69.75" customHeight="1">
      <c r="B11" s="46" t="s">
        <v>24</v>
      </c>
      <c r="C11" s="46"/>
      <c r="D11" s="46"/>
      <c r="E11" s="56"/>
      <c r="F11" s="56"/>
      <c r="G11" s="57"/>
      <c r="H11" s="58"/>
      <c r="I11" s="57"/>
      <c r="J11" s="58"/>
      <c r="K11" s="46"/>
      <c r="L11" s="57"/>
      <c r="M11" s="48"/>
      <c r="N11" s="48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F11" sqref="F11"/>
    </sheetView>
  </sheetViews>
  <sheetFormatPr defaultColWidth="13.28125" defaultRowHeight="14.25" customHeight="1"/>
  <cols>
    <col min="1" max="1" width="2.7109375" style="12" customWidth="1"/>
    <col min="2" max="2" width="33.00390625" style="22" customWidth="1"/>
    <col min="3" max="3" width="13.71093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51</v>
      </c>
    </row>
    <row r="3" spans="1:14" ht="15">
      <c r="A3" s="8"/>
      <c r="B3" s="41" t="s">
        <v>37</v>
      </c>
      <c r="C3" s="38"/>
      <c r="D3" s="39"/>
      <c r="E3" s="39"/>
      <c r="F3" s="40"/>
      <c r="G3" s="8"/>
      <c r="H3" s="40"/>
      <c r="I3" s="8"/>
      <c r="J3" s="38"/>
      <c r="K3" s="40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16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2" t="s">
        <v>1</v>
      </c>
      <c r="C5" s="2" t="s">
        <v>20</v>
      </c>
      <c r="D5" s="2" t="s">
        <v>2</v>
      </c>
      <c r="E5" s="2" t="s">
        <v>3</v>
      </c>
      <c r="F5" s="3" t="s">
        <v>13</v>
      </c>
      <c r="G5" s="3" t="s">
        <v>14</v>
      </c>
      <c r="H5" s="3" t="s">
        <v>12</v>
      </c>
      <c r="I5" s="3" t="s">
        <v>18</v>
      </c>
      <c r="J5" s="2" t="s">
        <v>5</v>
      </c>
      <c r="K5" s="3" t="s">
        <v>4</v>
      </c>
      <c r="L5" s="3" t="s">
        <v>15</v>
      </c>
      <c r="M5" s="3" t="s">
        <v>17</v>
      </c>
      <c r="N5" s="3" t="s">
        <v>19</v>
      </c>
    </row>
    <row r="6" spans="1:14" ht="21" customHeight="1">
      <c r="A6" s="32">
        <v>0</v>
      </c>
      <c r="B6" s="37" t="s">
        <v>21</v>
      </c>
      <c r="C6" s="35"/>
      <c r="D6" s="35"/>
      <c r="E6" s="35"/>
      <c r="F6" s="36"/>
      <c r="G6" s="31" t="s">
        <v>22</v>
      </c>
      <c r="H6" s="36"/>
      <c r="I6" s="31" t="s">
        <v>22</v>
      </c>
      <c r="J6" s="35"/>
      <c r="K6" s="36"/>
      <c r="L6" s="31" t="s">
        <v>22</v>
      </c>
      <c r="M6" s="31" t="s">
        <v>22</v>
      </c>
      <c r="N6" s="31" t="s">
        <v>22</v>
      </c>
    </row>
    <row r="7" spans="1:14" ht="39" customHeight="1">
      <c r="A7" s="33">
        <v>1</v>
      </c>
      <c r="B7" s="53" t="s">
        <v>35</v>
      </c>
      <c r="C7" s="54"/>
      <c r="D7" s="55">
        <v>15000</v>
      </c>
      <c r="E7" s="54" t="s">
        <v>25</v>
      </c>
      <c r="F7" s="7"/>
      <c r="G7" s="5">
        <f>D7*F7</f>
        <v>0</v>
      </c>
      <c r="H7" s="6"/>
      <c r="I7" s="5">
        <f>G7*H7+G7</f>
        <v>0</v>
      </c>
      <c r="J7" s="4"/>
      <c r="K7" s="4"/>
      <c r="L7" s="5">
        <f>K7*F7</f>
        <v>0</v>
      </c>
      <c r="M7" s="5">
        <f>H7*L7+L7</f>
        <v>0</v>
      </c>
      <c r="N7" s="16">
        <f>I7-M7</f>
        <v>0</v>
      </c>
    </row>
    <row r="8" spans="7:9" ht="14.25" customHeight="1">
      <c r="G8" s="44">
        <f>SUM(G7:G7)</f>
        <v>0</v>
      </c>
      <c r="I8" s="44">
        <f>SUM(I7:I7)</f>
        <v>0</v>
      </c>
    </row>
    <row r="9" spans="2:14" ht="14.25" customHeight="1">
      <c r="B9" s="58"/>
      <c r="C9" s="47" t="s">
        <v>23</v>
      </c>
      <c r="D9" s="46"/>
      <c r="E9" s="56"/>
      <c r="F9" s="56"/>
      <c r="G9" s="57"/>
      <c r="H9" s="58"/>
      <c r="I9" s="57"/>
      <c r="J9" s="58"/>
      <c r="K9" s="46"/>
      <c r="L9" s="47"/>
      <c r="M9" s="48"/>
      <c r="N9" s="48"/>
    </row>
    <row r="10" spans="2:14" ht="14.25" customHeight="1">
      <c r="B10" s="58"/>
      <c r="C10" s="46"/>
      <c r="D10" s="46"/>
      <c r="E10" s="56"/>
      <c r="F10" s="56"/>
      <c r="G10" s="57"/>
      <c r="H10" s="58"/>
      <c r="I10" s="57"/>
      <c r="J10" s="58"/>
      <c r="K10" s="57"/>
      <c r="L10" s="59" t="s">
        <v>38</v>
      </c>
      <c r="M10" s="46"/>
      <c r="N10" s="48"/>
    </row>
    <row r="11" spans="2:14" ht="65.25" customHeight="1">
      <c r="B11" s="46" t="s">
        <v>24</v>
      </c>
      <c r="C11" s="46"/>
      <c r="D11" s="46"/>
      <c r="E11" s="56"/>
      <c r="F11" s="56"/>
      <c r="G11" s="57"/>
      <c r="H11" s="58"/>
      <c r="I11" s="57"/>
      <c r="J11" s="58"/>
      <c r="K11" s="46"/>
      <c r="L11" s="57"/>
      <c r="M11" s="48"/>
      <c r="N11" s="48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="110" zoomScaleNormal="110" zoomScalePageLayoutView="0" workbookViewId="0" topLeftCell="A1">
      <selection activeCell="D9" sqref="D9"/>
    </sheetView>
  </sheetViews>
  <sheetFormatPr defaultColWidth="13.28125" defaultRowHeight="14.25" customHeight="1"/>
  <cols>
    <col min="1" max="1" width="2.7109375" style="12" customWidth="1"/>
    <col min="2" max="2" width="31.8515625" style="22" customWidth="1"/>
    <col min="3" max="3" width="13.14062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8.421875" style="21" customWidth="1"/>
    <col min="12" max="12" width="8.140625" style="13" customWidth="1"/>
    <col min="13" max="13" width="7.00390625" style="13" customWidth="1"/>
    <col min="14" max="14" width="11.281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52</v>
      </c>
    </row>
    <row r="3" spans="1:14" ht="23.25" customHeight="1">
      <c r="A3" s="8"/>
      <c r="B3" s="41" t="s">
        <v>53</v>
      </c>
      <c r="C3" s="38"/>
      <c r="D3" s="39"/>
      <c r="E3" s="39"/>
      <c r="F3" s="40"/>
      <c r="G3" s="8"/>
      <c r="H3" s="40"/>
      <c r="I3" s="8"/>
      <c r="J3" s="38"/>
      <c r="K3" s="40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16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2" t="s">
        <v>1</v>
      </c>
      <c r="C5" s="2" t="s">
        <v>20</v>
      </c>
      <c r="D5" s="2" t="s">
        <v>2</v>
      </c>
      <c r="E5" s="2" t="s">
        <v>3</v>
      </c>
      <c r="F5" s="3" t="s">
        <v>13</v>
      </c>
      <c r="G5" s="3" t="s">
        <v>14</v>
      </c>
      <c r="H5" s="3" t="s">
        <v>12</v>
      </c>
      <c r="I5" s="3" t="s">
        <v>18</v>
      </c>
      <c r="J5" s="2" t="s">
        <v>5</v>
      </c>
      <c r="K5" s="3" t="s">
        <v>4</v>
      </c>
      <c r="L5" s="3" t="s">
        <v>15</v>
      </c>
      <c r="M5" s="3" t="s">
        <v>17</v>
      </c>
      <c r="N5" s="3" t="s">
        <v>19</v>
      </c>
    </row>
    <row r="6" spans="1:14" ht="21" customHeight="1">
      <c r="A6" s="32">
        <v>0</v>
      </c>
      <c r="B6" s="37" t="s">
        <v>21</v>
      </c>
      <c r="C6" s="35"/>
      <c r="D6" s="35"/>
      <c r="E6" s="35"/>
      <c r="F6" s="36"/>
      <c r="G6" s="31" t="s">
        <v>22</v>
      </c>
      <c r="H6" s="36"/>
      <c r="I6" s="31" t="s">
        <v>22</v>
      </c>
      <c r="J6" s="35"/>
      <c r="K6" s="36"/>
      <c r="L6" s="31" t="s">
        <v>22</v>
      </c>
      <c r="M6" s="31" t="s">
        <v>22</v>
      </c>
      <c r="N6" s="31" t="s">
        <v>22</v>
      </c>
    </row>
    <row r="7" spans="1:14" ht="51.75" customHeight="1">
      <c r="A7" s="33">
        <v>1</v>
      </c>
      <c r="B7" s="63" t="s">
        <v>36</v>
      </c>
      <c r="C7" s="1"/>
      <c r="D7" s="52">
        <v>1000</v>
      </c>
      <c r="E7" s="51" t="s">
        <v>25</v>
      </c>
      <c r="F7" s="7"/>
      <c r="G7" s="5">
        <f>D7*F7</f>
        <v>0</v>
      </c>
      <c r="H7" s="6"/>
      <c r="I7" s="5">
        <f>G7*H7+G7</f>
        <v>0</v>
      </c>
      <c r="J7" s="4"/>
      <c r="K7" s="4"/>
      <c r="L7" s="5">
        <f>K7*F7</f>
        <v>0</v>
      </c>
      <c r="M7" s="5">
        <f>H7*L7+L7</f>
        <v>0</v>
      </c>
      <c r="N7" s="16">
        <f>I7-M7</f>
        <v>0</v>
      </c>
    </row>
    <row r="8" spans="2:9" ht="14.25" customHeight="1">
      <c r="B8" s="58"/>
      <c r="C8" s="47" t="s">
        <v>23</v>
      </c>
      <c r="D8" s="46"/>
      <c r="G8" s="44">
        <f>SUM(G7:G7)</f>
        <v>0</v>
      </c>
      <c r="I8" s="44">
        <f>SUM(I7:I7)</f>
        <v>0</v>
      </c>
    </row>
    <row r="9" spans="2:14" ht="73.5" customHeight="1">
      <c r="B9" s="64" t="s">
        <v>41</v>
      </c>
      <c r="J9" s="58"/>
      <c r="K9" s="57"/>
      <c r="L9" s="59" t="s">
        <v>38</v>
      </c>
      <c r="M9" s="46"/>
      <c r="N9" s="48"/>
    </row>
    <row r="10" spans="2:14" ht="55.5" customHeight="1">
      <c r="B10" s="46" t="s">
        <v>24</v>
      </c>
      <c r="C10" s="46"/>
      <c r="D10" s="46"/>
      <c r="E10" s="56"/>
      <c r="F10" s="56"/>
      <c r="G10" s="57"/>
      <c r="H10" s="58"/>
      <c r="I10" s="57"/>
      <c r="J10" s="58"/>
      <c r="K10" s="46"/>
      <c r="L10" s="57"/>
      <c r="M10" s="48"/>
      <c r="N10" s="48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misiek</dc:creator>
  <cp:keywords/>
  <dc:description/>
  <cp:lastModifiedBy>Mariola Jędrzejczak</cp:lastModifiedBy>
  <cp:lastPrinted>2019-06-06T12:36:55Z</cp:lastPrinted>
  <dcterms:created xsi:type="dcterms:W3CDTF">2013-01-22T23:50:24Z</dcterms:created>
  <dcterms:modified xsi:type="dcterms:W3CDTF">2019-06-07T09:35:44Z</dcterms:modified>
  <cp:category/>
  <cp:version/>
  <cp:contentType/>
  <cp:contentStatus/>
</cp:coreProperties>
</file>