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ulmo-dc1\AD\SOZ\9. Dostawa materiałów opatrunkowych\Potrzebne\"/>
    </mc:Choice>
  </mc:AlternateContent>
  <bookViews>
    <workbookView xWindow="0" yWindow="0" windowWidth="24000" windowHeight="9735"/>
  </bookViews>
  <sheets>
    <sheet name="Arkusz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6" i="1" l="1"/>
  <c r="H167" i="1"/>
  <c r="H168" i="1"/>
  <c r="H169" i="1"/>
  <c r="H170" i="1"/>
  <c r="H171" i="1"/>
  <c r="H172" i="1"/>
  <c r="H173" i="1"/>
  <c r="H174" i="1"/>
  <c r="G166" i="1"/>
  <c r="I166" i="1" s="1"/>
  <c r="G167" i="1"/>
  <c r="I167" i="1" s="1"/>
  <c r="G168" i="1"/>
  <c r="I168" i="1" s="1"/>
  <c r="G169" i="1"/>
  <c r="I169" i="1" s="1"/>
  <c r="G170" i="1"/>
  <c r="I170" i="1" s="1"/>
  <c r="G171" i="1"/>
  <c r="I171" i="1" s="1"/>
  <c r="G172" i="1"/>
  <c r="I172" i="1" s="1"/>
  <c r="G173" i="1"/>
  <c r="I173" i="1" s="1"/>
  <c r="G174" i="1"/>
  <c r="I174" i="1" s="1"/>
  <c r="H164" i="1"/>
  <c r="G164" i="1"/>
  <c r="I164" i="1" s="1"/>
  <c r="H176" i="1"/>
  <c r="G176" i="1"/>
  <c r="I176" i="1" s="1"/>
  <c r="H175" i="1"/>
  <c r="G175" i="1"/>
  <c r="I175" i="1" s="1"/>
  <c r="H165" i="1"/>
  <c r="G165" i="1"/>
  <c r="I165" i="1" s="1"/>
  <c r="H163" i="1"/>
  <c r="G163" i="1"/>
  <c r="I163" i="1" s="1"/>
  <c r="H162" i="1"/>
  <c r="G162" i="1"/>
  <c r="I162" i="1" s="1"/>
  <c r="H161" i="1"/>
  <c r="G161" i="1"/>
  <c r="I161" i="1" s="1"/>
  <c r="H131" i="1"/>
  <c r="H132" i="1"/>
  <c r="H133" i="1"/>
  <c r="H134" i="1"/>
  <c r="H135" i="1"/>
  <c r="H136" i="1"/>
  <c r="H137" i="1"/>
  <c r="H138" i="1"/>
  <c r="H139" i="1"/>
  <c r="H140" i="1"/>
  <c r="H141" i="1"/>
  <c r="H142" i="1"/>
  <c r="H143" i="1"/>
  <c r="H144" i="1"/>
  <c r="H145" i="1"/>
  <c r="H146" i="1"/>
  <c r="H147" i="1"/>
  <c r="H148" i="1"/>
  <c r="H149" i="1"/>
  <c r="H150" i="1"/>
  <c r="H151" i="1"/>
  <c r="H152" i="1"/>
  <c r="H153" i="1"/>
  <c r="G131" i="1"/>
  <c r="I131" i="1" s="1"/>
  <c r="G132" i="1"/>
  <c r="I132" i="1" s="1"/>
  <c r="G133" i="1"/>
  <c r="I133" i="1" s="1"/>
  <c r="G134" i="1"/>
  <c r="I134" i="1" s="1"/>
  <c r="G135" i="1"/>
  <c r="I135" i="1" s="1"/>
  <c r="G136" i="1"/>
  <c r="I136" i="1" s="1"/>
  <c r="G137" i="1"/>
  <c r="I137" i="1" s="1"/>
  <c r="G138" i="1"/>
  <c r="I138" i="1" s="1"/>
  <c r="G139" i="1"/>
  <c r="I139" i="1" s="1"/>
  <c r="G140" i="1"/>
  <c r="I140" i="1" s="1"/>
  <c r="G141" i="1"/>
  <c r="I141" i="1" s="1"/>
  <c r="G142" i="1"/>
  <c r="I142" i="1" s="1"/>
  <c r="G143" i="1"/>
  <c r="I143" i="1" s="1"/>
  <c r="G144" i="1"/>
  <c r="I144" i="1" s="1"/>
  <c r="G145" i="1"/>
  <c r="I145" i="1" s="1"/>
  <c r="G146" i="1"/>
  <c r="I146" i="1" s="1"/>
  <c r="G147" i="1"/>
  <c r="I147" i="1" s="1"/>
  <c r="G148" i="1"/>
  <c r="I148" i="1" s="1"/>
  <c r="G149" i="1"/>
  <c r="I149" i="1" s="1"/>
  <c r="G150" i="1"/>
  <c r="I150" i="1" s="1"/>
  <c r="G151" i="1"/>
  <c r="I151" i="1" s="1"/>
  <c r="G152" i="1"/>
  <c r="I152" i="1" s="1"/>
  <c r="G153" i="1"/>
  <c r="I153" i="1" s="1"/>
  <c r="H130" i="1"/>
  <c r="G130" i="1"/>
  <c r="I130" i="1" s="1"/>
  <c r="H129" i="1"/>
  <c r="G129" i="1"/>
  <c r="I129" i="1" s="1"/>
  <c r="H128" i="1"/>
  <c r="G128" i="1"/>
  <c r="I128" i="1" s="1"/>
  <c r="H119" i="1"/>
  <c r="G119" i="1"/>
  <c r="I119" i="1" s="1"/>
  <c r="I120" i="1" s="1"/>
  <c r="I154" i="1" l="1"/>
  <c r="H177" i="1"/>
  <c r="I177" i="1"/>
  <c r="H154" i="1"/>
  <c r="H120" i="1"/>
  <c r="H110" i="1"/>
  <c r="G110" i="1"/>
  <c r="I110" i="1" s="1"/>
  <c r="H109" i="1"/>
  <c r="G109" i="1"/>
  <c r="I109" i="1" s="1"/>
  <c r="H108" i="1"/>
  <c r="G108" i="1"/>
  <c r="I108" i="1" s="1"/>
  <c r="H107" i="1"/>
  <c r="G107" i="1"/>
  <c r="I107" i="1" s="1"/>
  <c r="H106" i="1"/>
  <c r="G106" i="1"/>
  <c r="I106" i="1" s="1"/>
  <c r="H105" i="1"/>
  <c r="H111" i="1" s="1"/>
  <c r="G105" i="1"/>
  <c r="I105" i="1" s="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G60" i="1"/>
  <c r="I60" i="1" s="1"/>
  <c r="G61" i="1"/>
  <c r="I61" i="1" s="1"/>
  <c r="G62" i="1"/>
  <c r="I62" i="1" s="1"/>
  <c r="G63" i="1"/>
  <c r="I63" i="1" s="1"/>
  <c r="G64" i="1"/>
  <c r="I64" i="1" s="1"/>
  <c r="G65" i="1"/>
  <c r="I65" i="1" s="1"/>
  <c r="G66" i="1"/>
  <c r="I66" i="1" s="1"/>
  <c r="G67" i="1"/>
  <c r="I67" i="1" s="1"/>
  <c r="G68" i="1"/>
  <c r="I68" i="1" s="1"/>
  <c r="G69" i="1"/>
  <c r="I69" i="1" s="1"/>
  <c r="G70" i="1"/>
  <c r="I70" i="1" s="1"/>
  <c r="G71" i="1"/>
  <c r="I71" i="1" s="1"/>
  <c r="G72" i="1"/>
  <c r="I72" i="1" s="1"/>
  <c r="G73" i="1"/>
  <c r="I73" i="1" s="1"/>
  <c r="G74" i="1"/>
  <c r="I74" i="1" s="1"/>
  <c r="G75" i="1"/>
  <c r="I75" i="1" s="1"/>
  <c r="G76" i="1"/>
  <c r="I76" i="1" s="1"/>
  <c r="G77" i="1"/>
  <c r="I77" i="1" s="1"/>
  <c r="G78" i="1"/>
  <c r="I78" i="1" s="1"/>
  <c r="G79" i="1"/>
  <c r="I79" i="1" s="1"/>
  <c r="G80" i="1"/>
  <c r="I80" i="1" s="1"/>
  <c r="G81" i="1"/>
  <c r="I81" i="1" s="1"/>
  <c r="G82" i="1"/>
  <c r="I82" i="1" s="1"/>
  <c r="G83" i="1"/>
  <c r="I83" i="1" s="1"/>
  <c r="G84" i="1"/>
  <c r="I84" i="1" s="1"/>
  <c r="G85" i="1"/>
  <c r="I85" i="1" s="1"/>
  <c r="G86" i="1"/>
  <c r="I86" i="1" s="1"/>
  <c r="G87" i="1"/>
  <c r="I87" i="1" s="1"/>
  <c r="G88" i="1"/>
  <c r="I88" i="1" s="1"/>
  <c r="G89" i="1"/>
  <c r="I89" i="1" s="1"/>
  <c r="G90" i="1"/>
  <c r="I90" i="1" s="1"/>
  <c r="G91" i="1"/>
  <c r="I91" i="1" s="1"/>
  <c r="G92" i="1"/>
  <c r="I92" i="1" s="1"/>
  <c r="G93" i="1"/>
  <c r="I93" i="1" s="1"/>
  <c r="G94" i="1"/>
  <c r="I94" i="1" s="1"/>
  <c r="G95" i="1"/>
  <c r="I95" i="1" s="1"/>
  <c r="G96" i="1"/>
  <c r="I96" i="1" s="1"/>
  <c r="H59" i="1"/>
  <c r="G59" i="1"/>
  <c r="I59" i="1" s="1"/>
  <c r="H58" i="1"/>
  <c r="G58" i="1"/>
  <c r="I58" i="1" s="1"/>
  <c r="H57" i="1"/>
  <c r="G57" i="1"/>
  <c r="I57" i="1" s="1"/>
  <c r="H56" i="1"/>
  <c r="G56" i="1"/>
  <c r="I56" i="1" s="1"/>
  <c r="H55" i="1"/>
  <c r="G55" i="1"/>
  <c r="I55" i="1" s="1"/>
  <c r="H54" i="1"/>
  <c r="G54" i="1"/>
  <c r="I54" i="1" s="1"/>
  <c r="H53" i="1"/>
  <c r="G53" i="1"/>
  <c r="I53" i="1" s="1"/>
  <c r="H52" i="1"/>
  <c r="G52" i="1"/>
  <c r="I52" i="1" s="1"/>
  <c r="H51" i="1"/>
  <c r="G51" i="1"/>
  <c r="I51" i="1" s="1"/>
  <c r="H50" i="1"/>
  <c r="G50" i="1"/>
  <c r="I50" i="1" s="1"/>
  <c r="H49" i="1"/>
  <c r="G49" i="1"/>
  <c r="I49" i="1" s="1"/>
  <c r="H48" i="1"/>
  <c r="G48" i="1"/>
  <c r="I48" i="1" s="1"/>
  <c r="H47" i="1"/>
  <c r="G47" i="1"/>
  <c r="I47" i="1" s="1"/>
  <c r="G37" i="1"/>
  <c r="I37" i="1" s="1"/>
  <c r="H37" i="1"/>
  <c r="G36" i="1"/>
  <c r="I36" i="1" s="1"/>
  <c r="H36" i="1"/>
  <c r="H38" i="1"/>
  <c r="G38" i="1"/>
  <c r="I38" i="1" s="1"/>
  <c r="H35" i="1"/>
  <c r="G35" i="1"/>
  <c r="I35" i="1" s="1"/>
  <c r="H34" i="1"/>
  <c r="G34" i="1"/>
  <c r="I34" i="1" s="1"/>
  <c r="H33" i="1"/>
  <c r="G33" i="1"/>
  <c r="I33" i="1" s="1"/>
  <c r="H32" i="1"/>
  <c r="G32" i="1"/>
  <c r="I32" i="1" s="1"/>
  <c r="H8" i="1"/>
  <c r="H9" i="1"/>
  <c r="H10" i="1"/>
  <c r="H11" i="1"/>
  <c r="H12" i="1"/>
  <c r="H13" i="1"/>
  <c r="H14" i="1"/>
  <c r="H15" i="1"/>
  <c r="H16" i="1"/>
  <c r="H17" i="1"/>
  <c r="H18" i="1"/>
  <c r="H19" i="1"/>
  <c r="H20" i="1"/>
  <c r="H21" i="1"/>
  <c r="G8" i="1"/>
  <c r="I8" i="1" s="1"/>
  <c r="G9" i="1"/>
  <c r="I9" i="1" s="1"/>
  <c r="G10" i="1"/>
  <c r="I10" i="1" s="1"/>
  <c r="G11" i="1"/>
  <c r="I11" i="1" s="1"/>
  <c r="G12" i="1"/>
  <c r="I12" i="1" s="1"/>
  <c r="G13" i="1"/>
  <c r="I13" i="1" s="1"/>
  <c r="G14" i="1"/>
  <c r="I14" i="1" s="1"/>
  <c r="G15" i="1"/>
  <c r="I15" i="1" s="1"/>
  <c r="G16" i="1"/>
  <c r="I16" i="1" s="1"/>
  <c r="G17" i="1"/>
  <c r="I17" i="1" s="1"/>
  <c r="G18" i="1"/>
  <c r="I18" i="1" s="1"/>
  <c r="G19" i="1"/>
  <c r="I19" i="1" s="1"/>
  <c r="G20" i="1"/>
  <c r="I20" i="1" s="1"/>
  <c r="G21" i="1"/>
  <c r="I21" i="1" s="1"/>
  <c r="H7" i="1"/>
  <c r="G7" i="1"/>
  <c r="I7" i="1" s="1"/>
  <c r="I111" i="1" l="1"/>
  <c r="I39" i="1"/>
  <c r="H39" i="1"/>
  <c r="I22" i="1"/>
  <c r="H22" i="1"/>
  <c r="H97" i="1"/>
  <c r="I97" i="1"/>
  <c r="H182" i="1" l="1"/>
  <c r="I182" i="1"/>
</calcChain>
</file>

<file path=xl/sharedStrings.xml><?xml version="1.0" encoding="utf-8"?>
<sst xmlns="http://schemas.openxmlformats.org/spreadsheetml/2006/main" count="458" uniqueCount="198">
  <si>
    <t>Lp.</t>
  </si>
  <si>
    <t>Nazwa przedmiotu</t>
  </si>
  <si>
    <t>J.m.</t>
  </si>
  <si>
    <t>ilość</t>
  </si>
  <si>
    <t>cena jednostkowa netto</t>
  </si>
  <si>
    <t>stawka VAT w %</t>
  </si>
  <si>
    <t>cena jednostkowa brutto</t>
  </si>
  <si>
    <t>wartość netto</t>
  </si>
  <si>
    <t>wartość brutto</t>
  </si>
  <si>
    <t>1.</t>
  </si>
  <si>
    <t>2.</t>
  </si>
  <si>
    <t>3.</t>
  </si>
  <si>
    <t>4.</t>
  </si>
  <si>
    <t>5.</t>
  </si>
  <si>
    <t>6.</t>
  </si>
  <si>
    <t>7.</t>
  </si>
  <si>
    <t>8.</t>
  </si>
  <si>
    <t>9.</t>
  </si>
  <si>
    <t>10.</t>
  </si>
  <si>
    <t>11.</t>
  </si>
  <si>
    <t>12.</t>
  </si>
  <si>
    <t>13.</t>
  </si>
  <si>
    <t>14.</t>
  </si>
  <si>
    <t>15.</t>
  </si>
  <si>
    <t>Szacunek do wniosku - okres obowiązywania 12 miesięcy</t>
  </si>
  <si>
    <t>Kompres włókninowy niejałowy o wym. ok. 5cmx5cm  4 warstwowe pakowane po 100szt., klasa II reguła 7</t>
  </si>
  <si>
    <t>op.</t>
  </si>
  <si>
    <t>Kompres włókninowy niejałowy o wym. ok. 7,5x7,5cm (lub 7 x 7,0cm)  4 warstwowe x 100szt., klasa II reguła 7</t>
  </si>
  <si>
    <r>
      <t>Gaza opatrunkowa1m</t>
    </r>
    <r>
      <rPr>
        <vertAlign val="superscript"/>
        <sz val="9"/>
        <color theme="1"/>
        <rFont val="Century Gothic"/>
        <family val="2"/>
        <charset val="238"/>
      </rPr>
      <t>2</t>
    </r>
    <r>
      <rPr>
        <sz val="9"/>
        <color theme="1"/>
        <rFont val="Century Gothic"/>
        <family val="2"/>
        <charset val="238"/>
      </rPr>
      <t>x 1szt. z gazy 17 nitkowej)</t>
    </r>
  </si>
  <si>
    <t>szt.</t>
  </si>
  <si>
    <t>Opaska elastyczna z zapinką będącą jej integralną częścią, o wym. ok. szer. 15cm x 4 lub 15cmx 5m pakowana pojedynczo</t>
  </si>
  <si>
    <t>Opaska dziana wiskozowa o rozm. ok. 4mx 10cm, pakowana pojedynczo</t>
  </si>
  <si>
    <t>Opaska dziana wiskozowa o rozm. ok. 4m x 5 cm, pakowana pojedynczo</t>
  </si>
  <si>
    <t>Opaska dziana wiskozowa o rozm. ok. 4m x 15cm pakowana pojedynczo</t>
  </si>
  <si>
    <t>Opaska elastyczna wytrzymała, przewiewna, opaska elastyczna podtrzymująca o rozciągliwości 160% do stabilnego umocowania opatrunku  Dobrze przylega, nie zsuwa się nawet przy dłuższym noszeniu 10 cm x 4m</t>
  </si>
  <si>
    <t>szt</t>
  </si>
  <si>
    <t>Opaska elastyczna wytrzymała, przewiewna, opaska elastyczna podtrzymująca o rozciągliwości 160% do stabilnego umocowania opatrunku  Dobrze przylega, nie zsuwa się nawet przy dłuższym noszeniu 12 cm x 4m</t>
  </si>
  <si>
    <t>Samoprzylepny plaster z hydrofobowej włókniny z centralnie umieszczonym wkładem chłonnym powleczonym siateczką  z polietylenu  zabezpieczony papierem silikonowanym  ułatwiającym aplikację ok. 1m x 6cm</t>
  </si>
  <si>
    <t>Lignina bielona (zgodnie z wymogami ustawy o wyrobach medycznych) arkusze,  pakowana od 1kg</t>
  </si>
  <si>
    <t>kg</t>
  </si>
  <si>
    <t>Gaza bawełniana m.b.  szer. ok.  90 cm  (opakowanie 200 m.b.)</t>
  </si>
  <si>
    <t>mb</t>
  </si>
  <si>
    <t>Opatrunek z folii poliuretanowej ,jałowy samoprzylepny, przezroczysty do mocowania portów naczyniowych o wym . 10 x 12 cm</t>
  </si>
  <si>
    <t>Razem</t>
  </si>
  <si>
    <t xml:space="preserve">Wata opatrunkowa bawełniana  500g
 </t>
  </si>
  <si>
    <t>Kompres gazowy niejałowy 5cm x 5cm, 8 warstwowy x 100szt., klasa II reguła 7</t>
  </si>
  <si>
    <t>PAKIET 2</t>
  </si>
  <si>
    <t>razem</t>
  </si>
  <si>
    <t>Kompres włókninowy niejałowy o wym. ok. 10x20cm 4 warstwowe, pakowane po 100szt.</t>
  </si>
  <si>
    <t>Kompresy gazowe jałowe 7,5 x7,5cm             (lub 7,0x7,0cm) 12 warstw, każdy osobno pakowany, klasa II reguła 7  x 1szt</t>
  </si>
  <si>
    <t>Pieluchomajtki dla dorosłych z podwójnym wkładem chłonnym bez lateksowych elementów oraz redukujących  powstawanie nieprzyjemnych zapachów w rozmiarze M</t>
  </si>
  <si>
    <t xml:space="preserve"> Pieluchomajtki dla dorosłych z podwójnym wkładem chłonnym bez lateksowych elementów oraz redukujących  powstawanie nieprzyjemnych zapachów w rozmiarze L</t>
  </si>
  <si>
    <t>Pieluchomajtki dla dorosłych z podwójnym wkładem chłonnym bez lateksowych elementów oraz redukujących  powstawanie nieprzyjemnych zapachów w rozmiarze XL</t>
  </si>
  <si>
    <t xml:space="preserve">
Pianka do oczyszczania skóry z kreatyną 400 ml (+- 100ml)</t>
  </si>
  <si>
    <t xml:space="preserve">Kompresy gazowe jałowe 7,5 x7,5cm (lub 7,0x7,0cm) 12 warstw,  pakowany po  10  szt. klasa II reguła 7  </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</si>
  <si>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</si>
  <si>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</si>
  <si>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</si>
  <si>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</si>
  <si>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</si>
  <si>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</si>
  <si>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</si>
  <si>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</si>
  <si>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</si>
  <si>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</si>
  <si>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</si>
  <si>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</si>
  <si>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</si>
  <si>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</si>
  <si>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</si>
  <si>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</si>
  <si>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</si>
  <si>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</si>
  <si>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</si>
  <si>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</si>
  <si>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</si>
  <si>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</si>
  <si>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</si>
  <si>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</si>
  <si>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</si>
  <si>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</si>
  <si>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</si>
  <si>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</si>
  <si>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</si>
  <si>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</si>
  <si>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</si>
  <si>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</si>
  <si>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</si>
  <si>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</si>
  <si>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</si>
  <si>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Przylepiec chirurgiczny na włókninie o wym. ok. 10 cm x 10 m</t>
  </si>
  <si>
    <t xml:space="preserve">Opatrunek z mechanizmem płucząco-absorpcyjnym na rany wymagające aktywnego oczyszczania (powierzchowne rany przewlekłe, objęte zakażeniem, pokryte włóknikiem, tkanką nekrotyczną i biofilmem). Opatrunek nasączony roztworem Ringera, w swej budowie zawiera superabsorbent SAP. Strona opatrunku stykająca się z raną pokryta jest nieprzywierającymi paskami sylikonu. Zewnętrzna warstwa pokryta jest polipropylenową membraną półprzepuszczalną chroni przed przemakaniem i przedostawaniem się do rany  drobnoustrojów chorobotwórczych. Opatrunek może pozostać na ranie do 3 dni.  Rozmiar 7,5 cm x7,5 cm </t>
  </si>
  <si>
    <t xml:space="preserve">Opatrunek z mechanizmem płucząco-absorpcyjnym na rany wymagające aktywnego oczyszczania (powierzchowne rany przewlekłe, objęte zakażeniem, pokryte włóknikiem, tkanką nekrotyczną i biofilmem). Opatrunek nasączony roztworem Ringera, w swej budowie zawiera superabsorbent SAP. Strona opatrunku stykająca się z raną pokryta jest nieprzywierającymi paskami sylikonu. Zewnętrzna warstwa pokryta jest polipropylenową membraną półprzepuszczalną chroni przed przemakaniem i przedostawaniem się do rany  drobnoustrojów chorobotwórczych. Opatrunek może pozostać na ranie do 3 dni.  Rozmiar 10cm x10cm              </t>
  </si>
  <si>
    <t xml:space="preserve">Opatrunek z mechanizmem płucząco-absorpcyjnym na rany wymagające aktywnego oczyszczania (powierzchowne rany przewlekłe, objęte zakażeniem, pokryte włóknikiem, tkanką nekrotyczną i biofilmem). Opatrunek nasączony roztworem Ringera, w swej budowie zawiera superabsorbent SAP. Strona opatrunku stykająca się z raną pokryta jest nieprzywierającymi paskami sylikonu. Zewnętrzna warstwa pokryta jest polipropylenową membraną półprzepuszczalną chroni przed przemakaniem i przedostawaniem się do rany  drobnoustrojów chorobotwórczych. Opatrunek może pozostać na ranie do 3 dni. Rozmiar Ø 4 cm   (+-1cm)            </t>
  </si>
  <si>
    <t xml:space="preserve">Opatrunek na rany wymagające aktywnego oczyszczania. Opatrunek nasączony roztworem Ringera. Zawiera superabsorbent SAP. Opatrunek opracowuje ranę całą swą powierzchnią, aktywny z dwóch stron, przeznaczony do ran głębokich, przetok,  odleżyn. Opatrunek może pozostać na ranie do 3 dni.  Rozmiar 7,5 cm x7,5 cm                </t>
  </si>
  <si>
    <t xml:space="preserve">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Rozmiar 10 x10cm  </t>
  </si>
  <si>
    <t xml:space="preserve">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Rozmiar 10 x20cm  </t>
  </si>
  <si>
    <t xml:space="preserve">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Rozmiar 15 x15cm  </t>
  </si>
  <si>
    <t xml:space="preserve">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Rozmiar 20 x20cm  </t>
  </si>
  <si>
    <t>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Opatrunek dodatkowo  wyposażony jest w folię samoprzylepną, ułatwiającą mocowanie opatrunku na skórze. Rozmiar 12,5 x 12,5cm  (7,5 x 7,5 cm)</t>
  </si>
  <si>
    <t>Kombinacja opatrunku piankowego z hydrożelem. Podstawą opatrunku jest pianka poliuretanowa. Warstwę opatrunku od strony rany stanowi hydrożel, który ma postać siatki. Od strony zewnętrznej opatrunek pokryty jest wodoodporną folią poliuretanową, chroniącą  ranę przed wnikaniem drobnoustrojów chorobotwórczych, nie utrudnia jednak przepływu powierza i pary wodnej. Opatrunek dodatkowo  wyposażony jest w folię samoprzylepną, ułatwiającą mocowanie opatrunku na skórze. Rozmiar 15x 15cm  (10 x 10 cm)</t>
  </si>
  <si>
    <t xml:space="preserve">Hydroaktywny opatrunek wykonany z mikrokapilarnej pianki poliuretanowej z warstwą kontaktowego hydrożelu. Od strony zewnętrznej opatrunek pokryty jest wodoodporną folią poliuretanową, chroniącą  ranę przed wnikaniem drobnoustrojów chorobotwórczych, nie utrudnia jednak przepływu powierza i pary wodnej. Opatrunek przeznaczony do zaopatrywania ran w miejscach zaokraglonych z wypukłościami tak jak pięta, łokieć. W rozmiarze 18 cm x 18,5 cm.  </t>
  </si>
  <si>
    <t>Hydroaktywny opatrunek wykonany z mikrokapilarnej pianki poliuretanowej z warstwą kontaktowego hydrożelu . Od strony zewnętrznej opatrunek pokryty jest wodoodporną folią poliuretanową, chroniącą  ranę przed wnikaniem drobnoustrojów chorobotwórczych, nie utrudnia jednak przepływu powierza i pary wodnej. Przeznaczony do zaopatrywania ran w okolicy kości krzyżowei i dodatkowo wyposażony w samoprzylepną krawędź mocującą. W rozmiarze 18 cm x 18 cm</t>
  </si>
  <si>
    <t>Amorficzny, przezroczysty hydrożel, który natychmiast po wprowadzeniu do rany, tworzy w niej wilgotne środowisko. Rozmiękcza suchą tkankę martwiczą i ułatwia jej usunięcie. Dozownik w formie strzykawki z podwójną podziałką. Strzykawka 10 szt.-15g</t>
  </si>
  <si>
    <t>op</t>
  </si>
  <si>
    <t>Przezroczysty opatrunek hydrożelowy z wykonany z polimeru poliuretanowo-polimocznikowego, zawierający glicerynę.  Zawartości wody w hydrożelu około 60%. Produkt pokryty półprzepuszczalną warstwą foli poliuretanową, zabezpieczającą przed przedostawaniem się do rany  drobnoustrojów chorobotwórczych, z nadrukowaną siatką w celu kontroli wielkości rany. Nadaje się do leczenia ran suchych lub o niewielkim wysięku podczas etapów ziarninowania i epitelializacji. Niebieska folia silikonowana z jednej strony z nadrukowanymi numerami 1 i 2, ułatwiająca aplikację opatrunku. W rozmiarze 5 x 7,5 cm</t>
  </si>
  <si>
    <t>Przezroczysty opatrunek hydrożelowy z wykonany z polimeru poliuretanowo-polimocznikowego, zawierający glicerynę.  Zawartości wody w hydrożelu około 60%. Produkt pokryty półprzepuszczalną warstwą foli poliuretanową, zabezpieczającą przed przedostawaniem się do rany  drobnoustrojów chorobotwórczych, z nadrukowaną siatką w celu kontroli wielkości rany. Nadaje się do leczenia ran suchych lub o niewielkim wysięku podczas etapów ziarninowania i epitelializacji Niebieska folia silikonowana z jednej strony z nadrukowanymi numerami 1 i 2, ułatwiająca aplikację opatrunku. W rozmiarze 10x10 cm</t>
  </si>
  <si>
    <t xml:space="preserve">Przezroczysty, samoprzylepny opatrunek hydrożelowy z wykonany z polimeru poliuretanowo-polimocznikowego, zawierający glicerynę.  Zawartości wody w hydrożelu około 60%. Produkt pokryty półprzepuszczalną warstwą foli poliuretanową, zabezpieczającą przed przedostawaniem się do rany  drobnoustrojów chorobotwórczych, z nadrukowaną siatką w celu kontroli wielkości rany. Nadaje się do leczenia ran suchych lub o niewielkim wysięku podczas etapów ziarninowania i epitelializacji. Dodatkowo wyposażony w taśmę samoprzylepną ułatwiająca mocowanie.
Niebieska folia silikonowana z jednej strony z nadrukowanymi numerami 1 i 2 oraz taśma samoprzylepna z nadrukowanymi numerami 3 i 4 ułatwiająca aplikację opatrunku.                          W rozmiarze 6,5 x10 cm (2,5 x6 cm)
</t>
  </si>
  <si>
    <t>Przezroczysty, samoprzylepny opatrunek hydrożelowy z wykonany z polimeru poliuretanowo-polimocznikowego, zawierający glicerynę.  Zawartości wody w hydrożelu około 60%. Produkt pokryty półprzepuszczalną warstwą foli poliuretanową, zabezpieczającą przed przedostawaniem się do rany  drobnoustrojów chorobotwórczych, z nadrukowaną siatką w celu kontroli wielkości rany. Nadaje się do leczenia ran suchych lub o niewielkim wysięku podczas etapów ziarninowania i epitelializacji. Dodatkowo wyposażony w taśmę samoprzylepną ułatwiająca mocowanie.Niebieska folia silikonowana z jednej strony z nadrukowanymi numerami 1 i 2 oraz taśma samoprzylepna z nadrukowanymi numerami 3 i 4 ułatwiająca aplikację opatrunku.                          W rozmiarze 2,5 x 12,5 cm (8 x8 cm)</t>
  </si>
  <si>
    <t xml:space="preserve">Sterylny kompres o właściwościach 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Tylna strona kompresu jest w kolorze zielonym .Chłonność: minimum 140 g/100 cm2 chłonnej powierzchni rdzenia. Opatrunek przeznaczony do ran umiarkowanie jak i silnie sączących, chłonie wysięk oraz zapach. Rozmiar 10 x10 cm  </t>
  </si>
  <si>
    <t>Sterylny kompres o właściwościach 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Tylna strona kompresu jest w kolorze zielonym. Chłonność: minimum 140 g/100 cm2 chłonnej powierzchni rdzenia. Opatrunek przeznaczony do ran umiarkowanie jak i silnie sączących, chłonie wysięk oraz zapach. Rozmiar 10 x20 cm</t>
  </si>
  <si>
    <t>Sterylny kompres o właściwościach wysokoabsorpcyjnych,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na której rozmieszczona jest drobna, silkonowa siateczka, zapobiegającą przywieraniu i przemieszczaniu się opatrunku. Tylna strona kompresu jest w kolorze zielonym. Opatrunek przeznaczony do ran umiarkowanie i silnie sączących, chłonący wysięk oraz zapach. Opatrunek może pozostawać na ranie przez okres do 5 dni. Rozmiar 12,5 x 12,5 cm</t>
  </si>
  <si>
    <t xml:space="preserve">Sterylny kompres o właściwościach wysokoabsorpcyjnych,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na której rozmieszczona jest drobna, silkonowa siateczka, zapobiegającą przywieraniu i przemieszczaniu się opatrunku. Tylna strona kompresu jest w kolorze zielonym. Opatrunek przeznaczony do ran umiarkowanie i silnie sączących, chłonący wysięk oraz zapach. Opatrunek może pozostawać na ranie przez okres do 5 dni.
Rozmiar 10x20 cm
</t>
  </si>
  <si>
    <t>Sterylny samoprzylepny, kompres o właściwościach wysokoabsorpcyjnych,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na której rozmieszczona jest drobna, silkonowa siateczka, zapobiegającą przywieraniu i przemieszczaniu się opatrunku. Tylna strona kompresu jest w kolorze zielonym .Warstwa mocująca samoprzylepna z nieuczulającego kleju akrylowego, umieszczona wokół opatrunku. Opatrunek przeznaczony do ran umiarkowanie i silnie sączących, chłonący wysięk oraz zapach. Opatrunek może pozostawać na ranie przez okres do 5 dni. Rozmiar 12,5 x  12,5cm</t>
  </si>
  <si>
    <t xml:space="preserve">Sterylny samoprzylepny, kompres o właściwościach wysokoabsorpcyjnych, wykonany z gładkich włókien celulozowych zmieszanych z superabsorbentem, tylna powierzchnia kompresu jest pokryta hydrofobową włókniną, tworzącą warstwę nieprzenikalną dla wody i przepuszczalną dla powietrze, pokryta warstwą celulozowej bibułki, zapewniającej równomierne wchłanianie wydzieliny. Całość jest pokryta nieprzywierającą i hydrofilową włókniną, na której rozmieszczona jest drobna, silkonowa siateczka, zapobiegającą przywieraniu i przemieszczaniu się opatrunku. Tylna strona kompresu jest w kolorze zielonym. Warstwa mocująca samoprzylepna z nieuczulającego kleju akrylowego, umieszczona wokół opatrunku. Opatrunek przeznaczony do ran umiarkowanie i silnie sączących, chłonący wysięk oraz zapach. Opatrunek może pozostawać na ranie przez okres do 5 dni.
Rozmiar 17,5 x 17,5 cm
</t>
  </si>
  <si>
    <t>Krem ochronny z kreatyną o działaniu  łagodzącym ochronnym i ściągającym. Ph obojętne.</t>
  </si>
  <si>
    <t>Jałowy opatrunek z włókien alginianów wapnia(min. 99% włókna alginianowe). Dzięki właściwościom żelującym przeznaczony do ran krwawiących i wysiękowych. Gramatura: min. 120 g/m2, chłonność po 30 minutach: min. 12 g/100 cm2.  Rozmiar 10 x10 cm</t>
  </si>
  <si>
    <t>Jałowy opatrunek z włókien alginianów wapnia(min. 99% włókna alginianowe). Dzięki właściwościom żelującym przeznaczony do ran szczelinowych, krwawiących i wysiękowych. Masa 1 g min. 0,9 g, chłonność po 30 minutach min. 6 g/g. Rozmiar 1g/30cm</t>
  </si>
  <si>
    <t>Jałowy antybakteryjny opatrunek ze srebrem w postaci siatki poliamidowej z jonami srebra,  impregnowanej maścią trójglicerydową. Srebro w postaci metalicznej. Opatrunek z obu stron przełożony papierem pergaminowym. Rozmiar 5 x 5 cm</t>
  </si>
  <si>
    <t>Jałowy antybakteryjny opatrunek ze srebrem w postaci siatki poliamidowej z jonami srebra,  impregnowanej maścią trójglicerydową. Srebro w postaci metalicznej. Opatrunek z obu stron przełożony papierem pergaminowym. Rozmiar 10x10 cm</t>
  </si>
  <si>
    <t>Jałowy, samoprzylepny, chłonny opatrunek hydrokoloidowy z pokryciem z półprzepuszczalnej warstwy, zapobiegającej przenikaniu bakterii. Skład hydrokoloidu: syntetyczny elastomer, olej mineralny, spoiwo, karboksymetyloceluloza sodu. Skład bez komponentów pochodzenia zwierzęcego. Zdolność pochłaniania wody w ciągu 24 h 2g/10cm2. Rozmiar 7,5x7,5 cm</t>
  </si>
  <si>
    <t>Jałowy, samoprzylepny, chłonny opatrunek hydrokoloidowy z pokryciem z półprzepuszczalnej warstwy, zapobiegającej przenikaniu bakterii. Skład hydrokoloidu: syntetyczny elastomer, olej mineralny, spoiwo, karboksymetyloceluloza sodu. Skład bez komponentów pochodzenia zwierzęcego. Zdolność pochłaniania wody w ciągu 24 h 2g/10cm2. Rozmiar 10x10 cm</t>
  </si>
  <si>
    <t>Jałowy, samoprzylepny, chłonny opatrunek hydrokoloidowy z pokryciem z półprzepuszczalnej warstwy, zapobiegającej przenikaniu bakterii. Skład hydrokoloidu: syntetyczny elastomer, olej mineralny, spoiwo, karboksymetyloceluloza sodu. Skład bez komponentów pochodzenia zwierzęcego. Zdolność pochłaniania wody w ciągu 24 h 2g/10cm2. Rozmiar 15x15 cm</t>
  </si>
  <si>
    <t>Jałowy, samoprzylepny, chłonny opatrunek hydrokoloidowy z pokryciem z półprzepuszczalnej warstwy, zapobiegającej przenikaniu bakterii. Skład hydrokoloidu: syntetyczny elastomer, olej mineralny, spoiwo, karboksymetyloceluloza sodu. Skład bez komponentów pochodzenia zwierzęcego. Przeznaczony do zaopatrywania owrzodzeń odleżynowych odcinek krzyżowy. Zabezpiecza ranę przed przedostaniem się płynów, moczu i stolca. Zdolność pochłaniania wody w ciągu 24 h 2g/10cm2. Rozmiar 12 x18 cm</t>
  </si>
  <si>
    <t>Jałowy, samoprzylepny, chłonny opatrunek hydrokoloidowy z pokryciem z półprzepuszczalnej warstwy, zapobiegającej przenikaniu bakterii. Skład hydrokoloidu: syntetyczny elastomer, olej mineralny, spoiwo, karboksymetyloceluloza sodu. Skład bez komponentów pochodzenia zwierzęcego. Przeznaczony do zaopatrywania zaokrąglonych części ciała np. pięty i łokcie. Zdolność pochłaniania wody w ciągu 24 h 2g/10cm2. Rozmiar 8 x12 cm</t>
  </si>
  <si>
    <t>Jałowy, samoprzylepny, cienki, chłonny opatrunek hydrokoloidowy z pokryciem z półprzepuszczalnej warstwy, zapobiegającej przenikaniu bakterii. Skład hydrokoloidu: syntetyczny elastomer, olej mineralny, spoiwo, karboksymetyloceluloza sodu. Skład bez komponentów pochodzenia zwierzęcego. Zdolność pochłaniania wody w ciągu 24 h 0,5g/10cm2.  Rozmiar 7,5 x 7,5 cm</t>
  </si>
  <si>
    <t>Jałowy, samoprzylepny, cienki, chłonny opatrunek hydrokoloidowy z pokryciem z półprzepuszczalnej warstwy, zapobiegającej przenikaniu bakterii. Skład hydrokoloidu: syntetyczny elastomer, olej mineralny, spoiwo, karboksymetyloceluloza sodu .Skład bez komponentów pochodzenia zwierzęcego. Zdolność pochłaniania wody w ciągu 24 h 0,5g/10cm2.  Rozmiar 10x10 cm</t>
  </si>
  <si>
    <t>Elastyczna siatka opatrunkowa do podtrzymywania opatrunków o zawartości bawełny min. 50% o szer. od 3,0 do 3,5 cm długości 11,6 m w stanie spoczynku</t>
  </si>
  <si>
    <t>Elastyczna siatka opatrunkowa do podtrzymywania opatrunków o zawartości bawełny min. 50% o szer. od 4,0 do 4,5 cm długości 11,6 m w stanie spoczynku</t>
  </si>
  <si>
    <t>Elastyczna siatka opatrunkowa do podtrzymywania opatrunków o zawartości bawełny min. 50% o szer. od 6,0 do 6,5 cm długości 11,6 m w stanie spoczynku</t>
  </si>
  <si>
    <t>Elastyczna siatka opatrunkowa do podtrzymywania opatrunków o zawartości bawełny min. 50% o szer. od 9,0 do 9,5 cm długości 11,6 m w stanie spoczynku</t>
  </si>
  <si>
    <t>Olejek do pielęgnacji ciała z Vit. E 500 ml</t>
  </si>
  <si>
    <t>Elastyczna opaska podtrzymująca, bez zawartości lateksu, wykonana z krepowanej tkaniny o właściwościach kohezyjnych, Warstwy opaski posiadają zdolność sczepiania się ze sobą, po ich dociśnięciu nie ma konieczności dodatkowego umocowania. Opaska nie przyczepia się do skóry, włosów i odzież.  6cmx4m</t>
  </si>
  <si>
    <t>Elastyczna opaska podtrzymująca, bez zawartości lateksu, wykonana z krepowanej tkaniny o właściwościach kohezyjnych, Warstwy opaski posiadają zdolność sczepiania się ze sobą, po ich dociśnięciu nie ma konieczności dodatkowego umocowania. Opaska nie przyczepia się do skóry, włosów i odzież. 10cmx4m</t>
  </si>
  <si>
    <t>Kompresy chłonne z włókniny, wiskozowo-poliestrowej, 4 warstwowe, o gramaturze 30 g; jałowe 5x5cm. Opakowanie zbiorcze 25 x 2 sztuki</t>
  </si>
  <si>
    <t>Przylepiec z białego sztucznego jedwabiu, pokryty klejem ze sztucznego kauczuku naniesionym paskami; przepuszczający parę wodną oraz powietrze, nie wywołujący podrażnień skóry i nie absorbujący promieni Roentgena. Ząbkowane brzegi pozwalają na oddzielenie bez użycia nożyczek i zabezpieczają przed strzępieniem się tkaniny. Od strony zewnętrznej jest impregnowany hydrofobowo. Przylepiec nawinięty na szpulkę, pakowany w oddzielne kartoniki. 1,25 cm x 9,2 m</t>
  </si>
  <si>
    <t>Przylepiec z białego sztucznego jedwabiu, pokryty klejem ze sztucznego kauczuku naniesionym paskami; przepuszczający parę wodną oraz powietrze, nie wywołujący podrażnień skóry i nie absorbujący promieni Roentgena. Ząbkowane brzegi pozwalają na oddzielenie bez użycia nożyczek i zabezpieczają przed strzępieniem się tkaniny. Od strony zewnętrznej jest impregnowany hydrofobowo. Przylepiec nawinięty na szpulkę, pakowany w oddzielne kartoniki. 2,5 cm x 5 m</t>
  </si>
  <si>
    <t>Zestaw plastrów wodoodpornych, w trzech rozmiarach. Hypoalergiczne plastry z opatrunkiem wykonane z przezroczystej błony półprzepuszczalnej, wodoodpornej i oddychającej Mocno przylegają dzięki zastosowanemu hypoalergicznemu klejowi poliakrylowemu, nie przyklejają się do rany .Pakowane po 20 sztuk</t>
  </si>
  <si>
    <t>Super chłonny, samoprzylepny opatrunek na rany i skaleczenia do skóry normalnej i wrażliwej w sytuacji zagrożenia infekcją. Do zaopatrywania bardzo dużych wysięków, zapewniając dodatkowe wsparcie w profilaktyce przeciw-zakażeniowej. Przepuszczający parę wodną i powietrze, z zaokrąglonymi rogami. Dzięki zastosowaniu w warstwie chłonnej włókien typu superabsorbent posiada bardzo wysokie zdolności absorpcyjnenie. Polietylenowa siateczka stanowiąca warstwę kontaktową opatrunek nie przywiera do rany. 7,2 x5cm</t>
  </si>
  <si>
    <t>Super chłonny, samoprzylepny opatrunek na rany i skaleczenia do skóry normalnej i wrażliwej w sytuacji zagrożenia infekcją. Do zaopatrywania bardzo dużych wysięków, zapewniając dodatkowe wsparcie w profilaktyce przeciw-zakażeniowej. Przepuszczający parę wodną i powietrze, z zaokrąglonymi rogami. Dzięki zastosowaniu w warstwie chłonnej włókien typu superabsorbent posiada bardzo wysokie zdolności absorpcyjnenie. Polietylenowa siateczka stanowiąca warstwę kontaktową opatrunek nie przywiera do rany. 10x8cm</t>
  </si>
  <si>
    <t>Samoprzylepny, sterylny opatrunek do mocowania kaniul z wcięciem, wykonany z miękkiej włókniny oraz powlekanego laminatu, który stanowi materiał podłoża. Wodoszczelność folii zapewnia barierę przed wodą, penetracją bakterii i zanieczyszczeniami zewnętrznymi. Kontrola wzrokowa miejsca wkłucia bez potrzeby zmiany opatrunku dzięki wbudowanemu okienku (pokrytemu folią PU). Opatrunek zapewnia oddychanie skóry i przepuszczalność dla pary wodnej. Silna przyczepność oraz 2 dołączone paski mocujące zapewniają niezawodne mocowanie opatrunku w trakcie jego noszenia oraz możliwość zapisania daty wkłucia. W opakowaniach jałowych po 1 szt. W op. 100 szt.</t>
  </si>
  <si>
    <t>PAKIET 3 - podzielny</t>
  </si>
  <si>
    <t>PAKIET 1 - podzielny</t>
  </si>
  <si>
    <t xml:space="preserve">PAKIET 4 </t>
  </si>
  <si>
    <t xml:space="preserve">Hipoalergiczny przylepiec  z włókniny na rolce dla skóry wrażliwej ( dzieci, osoby starsze, pacjenci po radioterapii) przepuszczalny dla powietrza i wody, wykonany z włókniny poliestrowej ( klej akrylowy) w rozmiarze 2,5 x 500 cm. 
</t>
  </si>
  <si>
    <t>Tkaninowy plaster (bawełniany) na rolce z ząbkowatymi brzegami pozwalające na dzielenie bez użycia nożyczek, przeznaczony do skóry normalnej  (klej akrylowy) do mocowania wszelkiego typu opatrunków w rozmiarze: 2,5 x 500 cm.</t>
  </si>
  <si>
    <t>Tkaninowy plaster  na rolce z ząbkowatymi brzegami pozwalające na dzielenie  przeznaczony do skóry normalnej  (klej akrylowy) do mocowania wszelkiego typu opatrunków w rozmiarze:  5 cm x 500 cm.</t>
  </si>
  <si>
    <t>Jałowy opatrunek stabilizujący wkłucie centralne wykonany na obwodzie z pianki PU (polietylenowej), część centralna wykonana z folii paroprzepuszczalnej (WVTR &gt; 1800 g/24h/1m2) izolującej miejsce wkłucia, w zestawie separator na co najmniej 3 linie i 2 paski do prowadzenia linii po skórze, okres utrzymywania do 5 dni. Rozmiar S- szyjny, L- podobojczykowy.</t>
  </si>
  <si>
    <t>Chłonny opatrunek posiadający jony srebra o działaniu bakteriobójczym złożony z dwóch warstw, wykonany w technologii hydrofiber z poprzecznymi przeszyciami wzmacniającymi opatrunek.</t>
  </si>
  <si>
    <t>Żel hydrokoloidowy umieszczony w przezroczystym lepkim podłożu, sterylny 15g</t>
  </si>
  <si>
    <t xml:space="preserve">PAKIET 5 </t>
  </si>
  <si>
    <t xml:space="preserve">Samoprzylepny opatrunek z wkładem chłonnym oraz przecięciem i centralnym otworem O, umożliwiającym aplikację opatrunku wokół założonego drenu, wykonany z hydrofobowej włókniny, pokryty klejem akrylowym, hipoalergiczny, jałowy
9x10 cm -op.- 30 szt.
</t>
  </si>
  <si>
    <t xml:space="preserve">PAKIET 6 </t>
  </si>
  <si>
    <t>Elastyczny opatrunek stanowiący warstwę kontaktową, wykonany w technologii TLC (lipidokoloidowej). 10 cmx 12 cm</t>
  </si>
  <si>
    <t>Elastyczny opatrunek stanowiący warstwę kontaktową, wykonany w technologii TLC (lipidokoloidowej). 15 cm x 20 cm</t>
  </si>
  <si>
    <t>Miękki, przylegający opatrunek z pianką wykonany w technologii TLC (lipido-koloidowej), składający się z miękkiej przylegającej warstwy TLC połączonej z chłonną wkładką z pianki poliuretanowej  oraz ochronnego, włókninowego podłoża poliuretanowego 10 cm x 10 cm</t>
  </si>
  <si>
    <t>Miękki, przylegający opatrunek z pianką wykonany w technologii TLC (lipido-koloidowej), składający się z miękkiej przylegającej warstwy TLC połączonej z chłonną wkładką z pianki poliuretanowej  oraz ochronnego, włókninowego podłoża poliuretanowego  15 cm x 20 cm</t>
  </si>
  <si>
    <t>Samoprzylepny miękki opatrunek piankowy wykonany w technologii TLC (lipido-koloidowej) składający się z miękkiej przylegającej warstwy TLC połączonej z chłonną wkładką  pianki poliuretanowej, przepuszczalną dla gazów, wodoodpornej zewnętrznej cienkiej warstwy z silikonowym przylepcem na brzegach 10 cm x 10 cm</t>
  </si>
  <si>
    <t>Miękki, przylegający opatrunek z pianką wykonany w technologii TLC (lipido-koloidowej), składający się z miękkiej przylegającej warstwy TLC połączonej z chłonną wkładką z pianki poliuretanowej  oraz ochronnego, włókninowego podłoża poliuretanowego 13 cm x 13 cm</t>
  </si>
  <si>
    <t>Miękki, przylegający opatrunek z pianką wykonany w technologii TLC (lipido-koloidowej), składający się z miękkiej przylegającej warstwy TLC połączonej z chłonną wkładką z pianki poliuretanowej  oraz ochronnego, włókninowego podłoża poliuretanowego 15 cm x 20 cm</t>
  </si>
  <si>
    <t>Miękki, przylegający opatrunek z pianką wykonany w technologii TLC (lipido-koloidowej), składający się z miękkiej przylegającej warstwy TLC połączonej z chłonną wkładką z pianki poliuretanowej  oraz ochronnego, włókninowego podłoża poliuretanowego 20 cm x 20 cm</t>
  </si>
  <si>
    <t>Opatrunek impregnowany solami srebra wykonany w technologii TLC (lipido-koloidowej)10 cm x 12 cm</t>
  </si>
  <si>
    <t>Opatrunek impregnowany solami srebra wykonany w technologii TLC (lipido-koloidowej) 15 cm x 20 cm</t>
  </si>
  <si>
    <t>Opatrunek wykonany w technologii TLC (lipido-koloidowej) zbudowany z włókninowej wkładki wykonanej z włókien charakteryzujących się wysoką chłonnością, kohezyjnością i właściwościami hydro-oczyszczającymi (poliakrylan) 6 cm x 6 cm</t>
  </si>
  <si>
    <t>Opatrunek wykonany w technologii TLC (lipido-koloidowej) zbudowany z włókninowej wkładki wykonanej z włókien charakteryzujących się wysoką chłonnością, kohezyjnością i właściwościami hydro-oczyszczającymi (poliakrylan) 10 cm x 10 cm</t>
  </si>
  <si>
    <t>Opatrunek wykonany w technologii TLC (lipido-koloidowej) zbudowany z włókninowej wkładki wykonanej z włókien charakteryzujących się wysoką chłonnością, kohezyjnością i właściwościami hydro-oczyszczającymi (poliakrylan) 15 cm x 15 cm</t>
  </si>
  <si>
    <t>Opatrunek wykonany w technologii TLC (lipido-koloidowej) zbudowany z włókninowej wkładki wykonanej z włókien charakteryzujących się wysoką chłonnością, kohezyjnością i właściwościami hydro-oczyszczającymi (poliakrylan) 15 cm x 20 cm</t>
  </si>
  <si>
    <t>Opatrunek wykonany w technologii TLC (lipido-koloidowej) zbudowany z włókninowej wkładki wykonanej z włókien charakteryzujących się wysoką chłonnością, kohezyjnością i właściwościami hydro-oczyszczającymi (poliakrylan). Matryca TLC impregnowana srebrem 6 cm x 6 cm</t>
  </si>
  <si>
    <t>Opatrunek wykonany w technologii TLC (lipido-koloidowej) zbudowany z włókninowej wkładki wykonanej z włókien charakteryzujących się wysoką chłonnością, kohezyjnością i właściwościami hydro-oczyszczającymi (poliakrylan). Matryca TLC impregnowana srebrem 10 cm x 10 cm</t>
  </si>
  <si>
    <t>Opatrunek wykonany w technologii TLC (lipido-koloidowej) zbudowany z włókninowej wkładki wykonanej z włókien charakteryzujących się wysoką chłonnością, kohezyjnością i właściwościami hydro-oczyszczającymi (poliakrylan). Matryca TLC impregnowana srebrem 15 cm x 20 cm</t>
  </si>
  <si>
    <t>Opatrunek zbudowany z włókninowej wkładki wykonanej z włókien charakteryzujących się wysoką chłonnością, kohezyjnością i właściwościami hydro-oczyszczającymi (poliakrylan). 40 cm x 5 cm</t>
  </si>
  <si>
    <t>Elastyczny opatrunek stanowiący warstwę kontaktową, wykonany w technologii lipidokoloidowej zawierającej cząsteczki nanooligosacharydów (TLC – NOSF) 10 cm x 12 cm</t>
  </si>
  <si>
    <t>Elastyczny opatrunek stanowiący warstwę kontaktową, wykonany w technologii lipidokoloidowej zawierającej cząsteczki nanooligosacharydów (TLC – NOSF) 15 cm x 20 cm</t>
  </si>
  <si>
    <t>Opatrunek wykonany w technologii lipidokoloidowej zawierającej cząsteczki nanooligosacharydów (TLC – NOSF) zbudowany z włókninowej wkładki wykonanej z włókien charakteryzujących się wysoką chłonnością, kohezyjnością i właściwościami hydro-oczyszczającymi (poliakrylan) 10 cm x 12 cm</t>
  </si>
  <si>
    <t>Opatrunek wykonany w technologii lipidokoloidowej zawierającej cząsteczki nanooligosacharydów (TLC – NOSF) zbudowany z włókninowej wkładki wykonanej z włókien charakteryzujących się wysoką chłonnością, kohezyjnością i właściwościami hydro-oczyszczającymi (poliakrylan) 15 cm x 20 cm</t>
  </si>
  <si>
    <t>Samoprzylepny, miękki opatrunek wykonany w technologii lipidokoloidowej zawierającej cząsteczki nanooligosacharydów (TLC – NOSF) zbudowany z włókien poliabsorbentu (poliakrylan) oraz z chłonnej wkładki z pianki poliuretanowej, przepuszczalnej dla gazów, wodoodpornej zewnętrznej cienkiej warstwy z silikonowym przylepcem na brzegach 12 cm x 12 cm</t>
  </si>
  <si>
    <t>Samoprzylepny, miękki opatrunek wykonany w technologii lipidokoloidowej zawierającej cząsteczki nanooligosacharydów (TLC – NOSF) zbudowany z włókien poliabsorbentu (poliakrylan) oraz z chłonnej wkładki z pianki poliuretanowej, przepuszczalnej dla gazów, wodoodpornej zewnętrznej cienkiej warstwy z silikonowym przylepcem na brzegach 15 cm x 20 cm</t>
  </si>
  <si>
    <t>Olejek do pielęgnacji skóry w sprayu, bogaty w glicerydy kwasów tłuszczowych (olej kukurydziany: 99%) i zawierający aromat anyżkowy (1%). Zapobiega odleżynom w obszarze miednicy u pacjentów narażonych na powstanie odleżyn lub ranom spowodowanym długotrwałym noszeniem masek lub okularów ochronnych u pracowników służby zdrowia lub osób mających liczne kontakty. Opakowanie 20 ml</t>
  </si>
  <si>
    <t xml:space="preserve">Olejek do pielęgnacji skóry w sprayu, bogaty w glicerydy kwasów tłuszczowych (olej kukurydziany: 99%) i zawierający aromat anyżkowy (1%). Zapobiega odleżynom w obszarze miednicy u pacjentów narażonych na powstanie odleżyn lub ranom spowodowanym długotrwałym noszeniem masek lub okularów ochronnych u pracowników służby zdrowia lub osób mających liczne kontakty 
Opakowanie 50 ml
</t>
  </si>
  <si>
    <t xml:space="preserve">PAKIET 7 </t>
  </si>
  <si>
    <t>Opatrunek po iniekcyjny, jałowy wykonany z folii PE transparentny z perforacją 0,3 mm na całej powierzchni, z nieprzywierającym centralnie umieszczonym wkładem z mieszaniny wysoko chłonnych włókien wiskozowych, sterylizowany tlenkiem etylenu. Opatrunek pakowany w opakowanie papier/papier po 1 szt., rozmiar 3,1cmx 7,2cm. Opakowanie handlowe 100szt.</t>
  </si>
  <si>
    <t>Dwuczęściowy stabilizator złożony z części mocowanej do skóry i części mocującej dren do stabilizacji  różnego rodzaju drenów i cewników. Część stabilizatora mocowana do skóry pacjenta wykonana z samoprzylepnej folii z mikroperforacjami. Część mocująca dren jest zintegrowana z częścią przyklejaną do skóry pacjenta i posiada dodatkowy przylepiec – rzep oraz przylepne pole dla lepszej stabilizacji rurki medycznej. Kolor biały i przezroczysty. Pokryty hypoalergicznym klejem. Przylepiec niejałowy. Rozmiar 9 cm x 3 cm. Pakowane po 50 sztuk.</t>
  </si>
  <si>
    <t>Samoprzylepny opatrunek z oddychającą, nieklejącą kieszenią z zewnętrzną warstwą odporną na kontakt z wodą i drobnoustrojami zapewniającą odpowiednią ochronę końcówek cewników dializacyjnych, górna część mocująca wykonana z samoprzylepnej, oddychającej, wodoodpornej folii poliuretanowej stanowiącej barierę przed kontaktem z wodą i zanieczyszczeniami, dodatkowo samoprzylepny pasek w dolnej części opatrunku stabilizujący kieszeń wykonany z hydrofobowej włókniny. 24 cm x 10 cm. Opakowanie pojedyncze papier-folia. Kartonik a'25.</t>
  </si>
  <si>
    <t>Dwuczęściowy stabilizator złożony z części mocowanej do skóry i części mocującej dren do stabilizacji  różnego rodzaju drenów i cewników. Część stabilizatora mocowana do skóry pacjenta wykonana z włókniny. Część mocująca dren jest zintegrowana z częścią przyklejaną do skóry pacjenta i posiada dodatkowy przylepiec – niebieski rzep oraz przylepne pole dla lepszej stabilizacji rurki medycznej. Pokryty hypoalergicznym klejem. Przylepiec niejałowy, rozmiar 9 cm x 4 cm. Opakowanie pojedyńcze papier-folia. Opakowanie zbiorcze kartonik a'50.</t>
  </si>
  <si>
    <t>Kompres włókninowy jałowy, 4 warstwowy, rozmiar 10 cmx10cm, gramatura 40 g/m2, pakowany w opakowanie papier - folia. Liczba sztuk  w opakowaniu 3. Klasa IIa, reguła 7, sterylizowany tlenkiem etylenu.</t>
  </si>
  <si>
    <t>Przylepiec uniwersalny z folii polietylenowej z mikroperforacjami na całej długości i szerokości ułatwiającymi dzielenie bez użycia nożyczek, na rolce, z klejem akrylowym, niejałowy, pakowany w kartonik po12 szt., rozmiar 2,5 cm x 9,14 m</t>
  </si>
  <si>
    <t>Przylepiec stabilizujący do rurki intubacyjnej. 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</si>
  <si>
    <t>Gaza opatrunkowa kopertowa, jałowa. Klasa IIa, reguła 7. 1/2m2 Liczba sztuk w opakowaniu jednostkowym 1 szt. Nitkowość 13N. Pakowane po 50 sztuk</t>
  </si>
  <si>
    <t>Gaza opatrunkowa kopertowa, jałowa. Klasa IIa, reguła 7. 1m2.  Liczba sztuk w opakowaniu jednostkowym 1 szt. Nitkowość 13N. Pakowane po 25 sztuk</t>
  </si>
  <si>
    <t>Gaza opatrunkowa kopertowa, niejałowa. Klasa IIa, reguła 7, 1m2 Liczba sztuk w opakowaniu jednostkowym 1 szt. Nitkowość 13N. Spełnia wymogi aktualnej normy EN 14079. Pakowane po 25 sztuk</t>
  </si>
  <si>
    <t>Sterylna kieszeń samoprzylepna jednokomorowa o rozmiarze  30 cm x 40 cm- Sterylna kieszeń samoprzylepna na narzędzia wyposażona w taśmę samoprzylepną umożliwiająca umocowanie kieszeni. Wykonana z przeźroczystej folii polietylenowej 0.065 mm. Sterylizowane radiacyjnie. Opakowanie folia-papier wyposażone w informację o kierunku  otwierania oraz 4 etykiety samoprzylepne typu TAG służące do archiwizacji danych. Na każdej etykiecie samoprzylepnej,  znajdują się następujące informacje : numer ref., data ważności, nr serii, dane wytwórcy oraz kod kreskowy. Osłona pakowana podwójnie, poprzez dodatkowe zapakowanie w woreczek foliowy.</t>
  </si>
  <si>
    <t>Kompres włókninowy jałowy, 4 warstwowy, rozmiar 7,5cm x 7,5cm, gramatura 40 g/m2, pakowany w opakowanie papier - folia. Liczba sztuk  w opakowaniu 3. Opakowanie zbiorcze 25. Klasa IIa, reguła 7, sterylizowany tlenkiem etylenu. Spełnia wymogi aktualnej normy PN-EN 1644-1; PN-EN 1644-2</t>
  </si>
  <si>
    <t>kompres żelowy ciepło- zimno wykonany z wytrzymałej folii wewnątrz której znajduję się wkład żelowy, można go ochładzać lub ogrzewać, wielorazowego użytku, w zestawie z pokrowcem włókninowym o wymiarach 16 cm x 26 cm. Pakowane po 20 sztuk</t>
  </si>
  <si>
    <t>kompres żelowy ciepło- zimno wykonany z wytrzymałej folii wewnątrz której znajduję się wkład żelowy, można go ochładzać lub ogrzewać, wielorazowego użytku, w zestawie z pokrowcem włókninowym o wymiarach 21 cm x 38 cm. Pakowane po 8 sztuk</t>
  </si>
  <si>
    <t>kompres żelowy ciepło- zimno wykonany z wytrzymałej folii wewnątrz której znajduję się wkład żelowy, można go ochładzać lub ogrzewać, wielorazowego użytku, w zestawie z pokrowcem włókninowym o wymiarach 30cm x 40 cm. Pakowane po 5 sztuk</t>
  </si>
  <si>
    <t>Przylepiec uniwersalny z folii polietylenowej z mikroperforacjami na całej długości i szerokości ułatwiającymi dzielenie bez użycia nożyczek, na rolce, z klejem akrylowym, niejałowy, pakowany w kartonik po12 szt., rozmiar 2,5 cm x 9,14 m.</t>
  </si>
  <si>
    <t xml:space="preserve">.................................................................            
      (podpisy osoby/osób uprawnionej/uprawnionych    
 do reprezentowania Wykonawcy)
</t>
  </si>
  <si>
    <t>nazwa handlowa produktu, producent, nr katalogowy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</si>
</sst>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zł&quot;"/>
    <numFmt numFmtId="168" formatCode="_-* #,##0.00\ _z_ł_-;\-* #,##0.00\ _z_ł_-;_-* &quot;-&quot;??\ _z_ł_-;_-@_-"/>
    <numFmt numFmtId="169" formatCode="[$-415]General"/>
  </numFmts>
  <fonts count="12" x14ac:knownFonts="1">
    <font>
      <sz val="11"/>
      <color theme="1"/>
      <name val="Calibri"/>
      <family val="2"/>
      <charset val="238"/>
      <scheme val="minor"/>
    </font>
    <font>
      <b/>
      <sz val="11"/>
      <color theme="1"/>
      <name val="Calibri"/>
      <family val="2"/>
      <charset val="238"/>
      <scheme val="minor"/>
    </font>
    <font>
      <b/>
      <sz val="9"/>
      <color theme="1"/>
      <name val="Century Gothic"/>
      <family val="2"/>
      <charset val="238"/>
    </font>
    <font>
      <sz val="9"/>
      <color theme="1"/>
      <name val="Century Gothic"/>
      <family val="2"/>
      <charset val="238"/>
    </font>
    <font>
      <vertAlign val="superscript"/>
      <sz val="9"/>
      <color theme="1"/>
      <name val="Century Gothic"/>
      <family val="2"/>
      <charset val="238"/>
    </font>
    <font>
      <b/>
      <sz val="11"/>
      <color theme="1"/>
      <name val="Century Gothic"/>
      <family val="2"/>
      <charset val="238"/>
    </font>
    <font>
      <b/>
      <sz val="10"/>
      <color theme="1"/>
      <name val="Century Gothic"/>
      <family val="2"/>
      <charset val="238"/>
    </font>
    <font>
      <sz val="10"/>
      <color theme="1"/>
      <name val="Calibri"/>
      <family val="2"/>
      <charset val="238"/>
      <scheme val="minor"/>
    </font>
    <font>
      <sz val="9"/>
      <color theme="1"/>
      <name val="Calibri"/>
      <family val="2"/>
      <charset val="238"/>
      <scheme val="minor"/>
    </font>
    <font>
      <sz val="9"/>
      <color rgb="FF000000"/>
      <name val="Century Gothic"/>
      <family val="2"/>
      <charset val="238"/>
    </font>
    <font>
      <sz val="11"/>
      <color theme="1"/>
      <name val="Calibri"/>
      <family val="2"/>
      <charset val="238"/>
      <scheme val="minor"/>
    </font>
    <font>
      <sz val="11"/>
      <color rgb="FF000000"/>
      <name val="Calibri"/>
      <family val="2"/>
      <charset val="238"/>
    </font>
  </fonts>
  <fills count="4">
    <fill>
      <patternFill patternType="none"/>
    </fill>
    <fill>
      <patternFill patternType="gray125"/>
    </fill>
    <fill>
      <patternFill patternType="solid">
        <fgColor theme="4"/>
        <bgColor indexed="64"/>
      </patternFill>
    </fill>
    <fill>
      <patternFill patternType="solid">
        <fgColor rgb="FFC0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bottom style="medium">
        <color rgb="FF000000"/>
      </bottom>
      <diagonal/>
    </border>
    <border>
      <left style="medium">
        <color rgb="FF000000"/>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s>
  <cellStyleXfs count="4">
    <xf numFmtId="0" fontId="0" fillId="0" borderId="0"/>
    <xf numFmtId="169" fontId="11" fillId="0" borderId="0" applyBorder="0" applyProtection="0"/>
    <xf numFmtId="0" fontId="11" fillId="0" borderId="0"/>
    <xf numFmtId="168" fontId="10" fillId="0" borderId="0" applyFont="0" applyFill="0" applyBorder="0" applyAlignment="0" applyProtection="0"/>
  </cellStyleXfs>
  <cellXfs count="76">
    <xf numFmtId="0" fontId="0" fillId="0" borderId="0" xfId="0"/>
    <xf numFmtId="0" fontId="2" fillId="0" borderId="0" xfId="0" applyFont="1"/>
    <xf numFmtId="0" fontId="3" fillId="0" borderId="0" xfId="0" applyFont="1" applyAlignment="1">
      <alignment vertical="center" wrapText="1"/>
    </xf>
    <xf numFmtId="0" fontId="3" fillId="0" borderId="5" xfId="0" applyFont="1" applyBorder="1" applyAlignment="1">
      <alignment horizontal="center" vertical="center" wrapText="1"/>
    </xf>
    <xf numFmtId="0" fontId="3" fillId="0" borderId="0" xfId="0" applyFont="1"/>
    <xf numFmtId="0" fontId="3" fillId="0" borderId="5" xfId="0" applyFont="1" applyBorder="1" applyAlignment="1">
      <alignment vertical="center" wrapText="1"/>
    </xf>
    <xf numFmtId="0" fontId="3" fillId="0" borderId="0" xfId="0" applyFont="1" applyAlignment="1">
      <alignment vertic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0" xfId="0" applyFont="1" applyAlignment="1">
      <alignment wrapText="1"/>
    </xf>
    <xf numFmtId="0" fontId="3" fillId="0" borderId="0" xfId="0" applyFont="1" applyAlignment="1">
      <alignment horizontal="left" wrapText="1"/>
    </xf>
    <xf numFmtId="0" fontId="3" fillId="0" borderId="1" xfId="0" applyFont="1" applyBorder="1" applyAlignment="1">
      <alignment wrapText="1"/>
    </xf>
    <xf numFmtId="0" fontId="6" fillId="2" borderId="1" xfId="0"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0" xfId="0" applyFont="1" applyBorder="1" applyAlignment="1"/>
    <xf numFmtId="0" fontId="7" fillId="0" borderId="0" xfId="0" applyFont="1"/>
    <xf numFmtId="0" fontId="3" fillId="0" borderId="1" xfId="0" applyFont="1" applyBorder="1"/>
    <xf numFmtId="0" fontId="8" fillId="0" borderId="0" xfId="0" applyFont="1"/>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6" fillId="2" borderId="1" xfId="0" applyFont="1" applyFill="1" applyBorder="1"/>
    <xf numFmtId="0" fontId="6" fillId="2" borderId="1" xfId="0" applyFont="1" applyFill="1" applyBorder="1" applyAlignment="1">
      <alignment horizontal="center" vertical="center" wrapText="1"/>
    </xf>
    <xf numFmtId="0" fontId="5" fillId="0" borderId="0" xfId="0" applyFont="1"/>
    <xf numFmtId="0" fontId="1" fillId="0" borderId="0" xfId="0" applyFont="1"/>
    <xf numFmtId="164" fontId="5" fillId="0" borderId="0" xfId="0" applyNumberFormat="1" applyFont="1"/>
    <xf numFmtId="164" fontId="6"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wrapText="1"/>
    </xf>
    <xf numFmtId="164" fontId="3" fillId="0" borderId="0" xfId="0" applyNumberFormat="1" applyFont="1" applyBorder="1" applyAlignment="1"/>
    <xf numFmtId="164" fontId="0" fillId="0" borderId="0" xfId="0" applyNumberFormat="1"/>
    <xf numFmtId="9" fontId="3" fillId="0" borderId="1" xfId="0" applyNumberFormat="1" applyFont="1" applyBorder="1" applyAlignment="1">
      <alignment horizontal="center" vertical="center" wrapText="1"/>
    </xf>
    <xf numFmtId="164" fontId="2" fillId="0" borderId="1" xfId="0" applyNumberFormat="1" applyFont="1" applyBorder="1"/>
    <xf numFmtId="164" fontId="3" fillId="0" borderId="0" xfId="0" applyNumberFormat="1" applyFont="1"/>
    <xf numFmtId="164" fontId="2" fillId="0" borderId="1" xfId="0" applyNumberFormat="1" applyFont="1" applyBorder="1" applyAlignment="1">
      <alignment horizontal="center" vertical="center" wrapText="1"/>
    </xf>
    <xf numFmtId="0" fontId="9" fillId="0" borderId="1" xfId="0" applyFont="1" applyBorder="1" applyAlignment="1">
      <alignment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0" fontId="3" fillId="0" borderId="1"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horizontal="center" vertical="center" wrapText="1"/>
    </xf>
    <xf numFmtId="164" fontId="9" fillId="0" borderId="7" xfId="0" applyNumberFormat="1" applyFont="1" applyBorder="1" applyAlignment="1">
      <alignment horizontal="center" vertical="center" wrapText="1"/>
    </xf>
    <xf numFmtId="0" fontId="3" fillId="0" borderId="6" xfId="0" applyFont="1" applyBorder="1" applyAlignment="1">
      <alignment vertical="center" wrapText="1"/>
    </xf>
    <xf numFmtId="0" fontId="3" fillId="0" borderId="7" xfId="0" applyFont="1" applyBorder="1" applyAlignment="1">
      <alignment horizontal="center" vertical="center" wrapText="1"/>
    </xf>
    <xf numFmtId="0" fontId="3" fillId="0" borderId="1" xfId="0" applyFont="1" applyBorder="1" applyAlignment="1">
      <alignment horizontal="left" wrapText="1"/>
    </xf>
    <xf numFmtId="164" fontId="1" fillId="0" borderId="1" xfId="0" applyNumberFormat="1" applyFont="1" applyBorder="1"/>
    <xf numFmtId="164" fontId="1" fillId="0" borderId="1" xfId="0" applyNumberFormat="1" applyFont="1" applyBorder="1" applyAlignment="1">
      <alignment horizontal="center" wrapText="1"/>
    </xf>
    <xf numFmtId="164" fontId="9" fillId="0" borderId="5"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9" fillId="0" borderId="7"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 fillId="0" borderId="0" xfId="0" applyFont="1" applyAlignment="1">
      <alignment vertical="center" wrapText="1"/>
    </xf>
    <xf numFmtId="164" fontId="2" fillId="0" borderId="1" xfId="0" applyNumberFormat="1" applyFont="1" applyBorder="1" applyAlignment="1">
      <alignment horizontal="center" vertical="center"/>
    </xf>
    <xf numFmtId="164" fontId="0" fillId="0" borderId="1" xfId="0" applyNumberFormat="1" applyBorder="1"/>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xf>
    <xf numFmtId="0" fontId="0" fillId="0" borderId="0" xfId="0" applyFill="1"/>
    <xf numFmtId="0" fontId="8" fillId="0" borderId="0" xfId="0" applyFont="1" applyFill="1"/>
    <xf numFmtId="0" fontId="5" fillId="3" borderId="1" xfId="0" applyFont="1" applyFill="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6" fillId="0" borderId="0" xfId="0" applyFont="1" applyAlignment="1">
      <alignment horizontal="center"/>
    </xf>
    <xf numFmtId="0" fontId="3" fillId="0" borderId="0" xfId="0" applyFont="1" applyAlignment="1">
      <alignment horizontal="center"/>
    </xf>
    <xf numFmtId="164" fontId="3" fillId="0" borderId="0" xfId="0" applyNumberFormat="1" applyFont="1" applyAlignment="1">
      <alignment horizontal="center" vertical="center" wrapText="1"/>
    </xf>
    <xf numFmtId="164" fontId="3" fillId="0" borderId="0" xfId="0" applyNumberFormat="1" applyFont="1" applyAlignment="1">
      <alignment horizontal="center" vertical="center"/>
    </xf>
  </cellXfs>
  <cellStyles count="4">
    <cellStyle name="Dziesiętny 2" xfId="3"/>
    <cellStyle name="Excel Built-in Normal" xfId="1"/>
    <cellStyle name="Excel Built-in Normal 2" xfId="2"/>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J182"/>
  <sheetViews>
    <sheetView tabSelected="1" topLeftCell="A175" zoomScaleNormal="100" workbookViewId="0">
      <selection activeCell="J179" sqref="J179"/>
    </sheetView>
  </sheetViews>
  <sheetFormatPr defaultRowHeight="15.75" x14ac:dyDescent="0.3"/>
  <cols>
    <col min="1" max="1" width="3.7109375" customWidth="1"/>
    <col min="2" max="2" width="41.5703125" customWidth="1"/>
    <col min="3" max="3" width="9.140625" style="4"/>
    <col min="5" max="5" width="14.28515625" style="30" customWidth="1"/>
    <col min="7" max="7" width="14.140625" style="30" customWidth="1"/>
    <col min="8" max="8" width="13.7109375" style="30" customWidth="1"/>
    <col min="9" max="9" width="14.5703125" style="30" customWidth="1"/>
    <col min="10" max="10" width="32" customWidth="1"/>
  </cols>
  <sheetData>
    <row r="3" spans="1:10" ht="15" x14ac:dyDescent="0.25">
      <c r="B3" s="72" t="s">
        <v>24</v>
      </c>
      <c r="C3" s="72"/>
      <c r="D3" s="72"/>
      <c r="E3" s="72"/>
    </row>
    <row r="5" spans="1:10" s="24" customFormat="1" ht="15" x14ac:dyDescent="0.25">
      <c r="A5" s="66" t="s">
        <v>142</v>
      </c>
      <c r="B5" s="66"/>
      <c r="C5" s="1"/>
      <c r="D5" s="23"/>
      <c r="E5" s="25"/>
      <c r="F5" s="23"/>
      <c r="G5" s="25"/>
      <c r="H5" s="25"/>
      <c r="I5" s="25"/>
      <c r="J5" s="23"/>
    </row>
    <row r="6" spans="1:10" s="16" customFormat="1" ht="38.25" x14ac:dyDescent="0.2">
      <c r="A6" s="21" t="s">
        <v>0</v>
      </c>
      <c r="B6" s="22" t="s">
        <v>1</v>
      </c>
      <c r="C6" s="12" t="s">
        <v>2</v>
      </c>
      <c r="D6" s="12" t="s">
        <v>3</v>
      </c>
      <c r="E6" s="26" t="s">
        <v>4</v>
      </c>
      <c r="F6" s="22" t="s">
        <v>5</v>
      </c>
      <c r="G6" s="26" t="s">
        <v>6</v>
      </c>
      <c r="H6" s="26" t="s">
        <v>7</v>
      </c>
      <c r="I6" s="26" t="s">
        <v>8</v>
      </c>
      <c r="J6" s="22" t="s">
        <v>197</v>
      </c>
    </row>
    <row r="7" spans="1:10" s="18" customFormat="1" ht="42.75" x14ac:dyDescent="0.2">
      <c r="A7" s="13" t="s">
        <v>9</v>
      </c>
      <c r="B7" s="8" t="s">
        <v>25</v>
      </c>
      <c r="C7" s="13" t="s">
        <v>26</v>
      </c>
      <c r="D7" s="13">
        <v>700</v>
      </c>
      <c r="E7" s="27">
        <v>0.74</v>
      </c>
      <c r="F7" s="31">
        <v>0.08</v>
      </c>
      <c r="G7" s="27">
        <f>E7*F7+E7</f>
        <v>0.79920000000000002</v>
      </c>
      <c r="H7" s="27">
        <f>E7*D7</f>
        <v>518</v>
      </c>
      <c r="I7" s="27">
        <f>G7*D7</f>
        <v>559.44000000000005</v>
      </c>
      <c r="J7" s="13"/>
    </row>
    <row r="8" spans="1:10" s="18" customFormat="1" ht="55.5" customHeight="1" x14ac:dyDescent="0.2">
      <c r="A8" s="13" t="s">
        <v>10</v>
      </c>
      <c r="B8" s="7" t="s">
        <v>27</v>
      </c>
      <c r="C8" s="13" t="s">
        <v>26</v>
      </c>
      <c r="D8" s="19">
        <v>11000</v>
      </c>
      <c r="E8" s="28">
        <v>1.32</v>
      </c>
      <c r="F8" s="31">
        <v>0.08</v>
      </c>
      <c r="G8" s="27">
        <f t="shared" ref="G8:G21" si="0">E8*F8+E8</f>
        <v>1.4256</v>
      </c>
      <c r="H8" s="27">
        <f t="shared" ref="H8:H21" si="1">E8*D8</f>
        <v>14520</v>
      </c>
      <c r="I8" s="27">
        <f t="shared" ref="I8:I21" si="2">G8*D8</f>
        <v>15681.6</v>
      </c>
      <c r="J8" s="14"/>
    </row>
    <row r="9" spans="1:10" s="18" customFormat="1" ht="28.5" x14ac:dyDescent="0.2">
      <c r="A9" s="13" t="s">
        <v>11</v>
      </c>
      <c r="B9" s="8" t="s">
        <v>45</v>
      </c>
      <c r="C9" s="13" t="s">
        <v>26</v>
      </c>
      <c r="D9" s="14">
        <v>50</v>
      </c>
      <c r="E9" s="28">
        <v>1.53</v>
      </c>
      <c r="F9" s="31">
        <v>0.08</v>
      </c>
      <c r="G9" s="27">
        <f t="shared" si="0"/>
        <v>1.6524000000000001</v>
      </c>
      <c r="H9" s="27">
        <f t="shared" si="1"/>
        <v>76.5</v>
      </c>
      <c r="I9" s="27">
        <f t="shared" si="2"/>
        <v>82.62</v>
      </c>
      <c r="J9" s="14"/>
    </row>
    <row r="10" spans="1:10" s="18" customFormat="1" ht="45" customHeight="1" x14ac:dyDescent="0.2">
      <c r="A10" s="13" t="s">
        <v>12</v>
      </c>
      <c r="B10" s="7" t="s">
        <v>28</v>
      </c>
      <c r="C10" s="14" t="s">
        <v>29</v>
      </c>
      <c r="D10" s="14">
        <v>3000</v>
      </c>
      <c r="E10" s="28">
        <v>1</v>
      </c>
      <c r="F10" s="31">
        <v>0.08</v>
      </c>
      <c r="G10" s="27">
        <f t="shared" si="0"/>
        <v>1.08</v>
      </c>
      <c r="H10" s="27">
        <f t="shared" si="1"/>
        <v>3000</v>
      </c>
      <c r="I10" s="27">
        <f t="shared" si="2"/>
        <v>3240</v>
      </c>
      <c r="J10" s="14"/>
    </row>
    <row r="11" spans="1:10" s="18" customFormat="1" ht="27.75" customHeight="1" x14ac:dyDescent="0.2">
      <c r="A11" s="13" t="s">
        <v>13</v>
      </c>
      <c r="B11" s="8" t="s">
        <v>44</v>
      </c>
      <c r="C11" s="14" t="s">
        <v>26</v>
      </c>
      <c r="D11" s="14">
        <v>30</v>
      </c>
      <c r="E11" s="28">
        <v>5.39</v>
      </c>
      <c r="F11" s="31">
        <v>0.08</v>
      </c>
      <c r="G11" s="27">
        <f t="shared" si="0"/>
        <v>5.8211999999999993</v>
      </c>
      <c r="H11" s="27">
        <f t="shared" si="1"/>
        <v>161.69999999999999</v>
      </c>
      <c r="I11" s="27">
        <f t="shared" si="2"/>
        <v>174.63599999999997</v>
      </c>
      <c r="J11" s="14"/>
    </row>
    <row r="12" spans="1:10" s="18" customFormat="1" ht="51" customHeight="1" x14ac:dyDescent="0.3">
      <c r="A12" s="13" t="s">
        <v>14</v>
      </c>
      <c r="B12" s="10" t="s">
        <v>30</v>
      </c>
      <c r="C12" s="14" t="s">
        <v>29</v>
      </c>
      <c r="D12" s="14">
        <v>200</v>
      </c>
      <c r="E12" s="28">
        <v>1.3</v>
      </c>
      <c r="F12" s="31">
        <v>0.08</v>
      </c>
      <c r="G12" s="27">
        <f t="shared" si="0"/>
        <v>1.4040000000000001</v>
      </c>
      <c r="H12" s="27">
        <f t="shared" si="1"/>
        <v>260</v>
      </c>
      <c r="I12" s="27">
        <f t="shared" si="2"/>
        <v>280.8</v>
      </c>
      <c r="J12" s="14"/>
    </row>
    <row r="13" spans="1:10" s="18" customFormat="1" ht="42.75" customHeight="1" x14ac:dyDescent="0.2">
      <c r="A13" s="13" t="s">
        <v>15</v>
      </c>
      <c r="B13" s="8" t="s">
        <v>31</v>
      </c>
      <c r="C13" s="14" t="s">
        <v>29</v>
      </c>
      <c r="D13" s="19">
        <v>4500</v>
      </c>
      <c r="E13" s="28">
        <v>0.28000000000000003</v>
      </c>
      <c r="F13" s="31">
        <v>0.08</v>
      </c>
      <c r="G13" s="27">
        <f t="shared" si="0"/>
        <v>0.3024</v>
      </c>
      <c r="H13" s="27">
        <f t="shared" si="1"/>
        <v>1260.0000000000002</v>
      </c>
      <c r="I13" s="27">
        <f t="shared" si="2"/>
        <v>1360.8</v>
      </c>
      <c r="J13" s="14"/>
    </row>
    <row r="14" spans="1:10" s="18" customFormat="1" ht="28.5" x14ac:dyDescent="0.2">
      <c r="A14" s="13" t="s">
        <v>16</v>
      </c>
      <c r="B14" s="8" t="s">
        <v>32</v>
      </c>
      <c r="C14" s="14" t="s">
        <v>29</v>
      </c>
      <c r="D14" s="14">
        <v>300</v>
      </c>
      <c r="E14" s="28">
        <v>0.2</v>
      </c>
      <c r="F14" s="31">
        <v>0.08</v>
      </c>
      <c r="G14" s="27">
        <f t="shared" si="0"/>
        <v>0.21600000000000003</v>
      </c>
      <c r="H14" s="27">
        <f t="shared" si="1"/>
        <v>60</v>
      </c>
      <c r="I14" s="27">
        <f t="shared" si="2"/>
        <v>64.800000000000011</v>
      </c>
      <c r="J14" s="14"/>
    </row>
    <row r="15" spans="1:10" s="18" customFormat="1" ht="48" customHeight="1" x14ac:dyDescent="0.2">
      <c r="A15" s="13" t="s">
        <v>17</v>
      </c>
      <c r="B15" s="7" t="s">
        <v>33</v>
      </c>
      <c r="C15" s="14" t="s">
        <v>29</v>
      </c>
      <c r="D15" s="14">
        <v>200</v>
      </c>
      <c r="E15" s="28">
        <v>0.41</v>
      </c>
      <c r="F15" s="31">
        <v>0.08</v>
      </c>
      <c r="G15" s="27">
        <f t="shared" si="0"/>
        <v>0.44279999999999997</v>
      </c>
      <c r="H15" s="27">
        <f t="shared" si="1"/>
        <v>82</v>
      </c>
      <c r="I15" s="27">
        <f t="shared" si="2"/>
        <v>88.559999999999988</v>
      </c>
      <c r="J15" s="14"/>
    </row>
    <row r="16" spans="1:10" s="18" customFormat="1" ht="72" customHeight="1" x14ac:dyDescent="0.3">
      <c r="A16" s="13" t="s">
        <v>18</v>
      </c>
      <c r="B16" s="11" t="s">
        <v>34</v>
      </c>
      <c r="C16" s="14" t="s">
        <v>29</v>
      </c>
      <c r="D16" s="14">
        <v>1000</v>
      </c>
      <c r="E16" s="28">
        <v>2.6</v>
      </c>
      <c r="F16" s="31">
        <v>0.08</v>
      </c>
      <c r="G16" s="27">
        <f t="shared" si="0"/>
        <v>2.8080000000000003</v>
      </c>
      <c r="H16" s="27">
        <f t="shared" si="1"/>
        <v>2600</v>
      </c>
      <c r="I16" s="27">
        <f t="shared" si="2"/>
        <v>2808.0000000000005</v>
      </c>
      <c r="J16" s="14"/>
    </row>
    <row r="17" spans="1:10" s="18" customFormat="1" ht="81" customHeight="1" x14ac:dyDescent="0.3">
      <c r="A17" s="13" t="s">
        <v>19</v>
      </c>
      <c r="B17" s="9" t="s">
        <v>36</v>
      </c>
      <c r="C17" s="14" t="s">
        <v>29</v>
      </c>
      <c r="D17" s="14">
        <v>1000</v>
      </c>
      <c r="E17" s="28">
        <v>2.6</v>
      </c>
      <c r="F17" s="31">
        <v>0.08</v>
      </c>
      <c r="G17" s="27">
        <f t="shared" si="0"/>
        <v>2.8080000000000003</v>
      </c>
      <c r="H17" s="27">
        <f t="shared" si="1"/>
        <v>2600</v>
      </c>
      <c r="I17" s="27">
        <f t="shared" si="2"/>
        <v>2808.0000000000005</v>
      </c>
      <c r="J17" s="14"/>
    </row>
    <row r="18" spans="1:10" s="18" customFormat="1" ht="81.75" customHeight="1" x14ac:dyDescent="0.2">
      <c r="A18" s="13" t="s">
        <v>20</v>
      </c>
      <c r="B18" s="8" t="s">
        <v>37</v>
      </c>
      <c r="C18" s="14" t="s">
        <v>29</v>
      </c>
      <c r="D18" s="14">
        <v>100</v>
      </c>
      <c r="E18" s="28">
        <v>1.25</v>
      </c>
      <c r="F18" s="31">
        <v>0.08</v>
      </c>
      <c r="G18" s="27">
        <f t="shared" si="0"/>
        <v>1.35</v>
      </c>
      <c r="H18" s="27">
        <f t="shared" si="1"/>
        <v>125</v>
      </c>
      <c r="I18" s="27">
        <f t="shared" si="2"/>
        <v>135</v>
      </c>
      <c r="J18" s="14"/>
    </row>
    <row r="19" spans="1:10" s="18" customFormat="1" ht="42.75" x14ac:dyDescent="0.3">
      <c r="A19" s="13" t="s">
        <v>21</v>
      </c>
      <c r="B19" s="9" t="s">
        <v>38</v>
      </c>
      <c r="C19" s="14" t="s">
        <v>39</v>
      </c>
      <c r="D19" s="14">
        <v>1800</v>
      </c>
      <c r="E19" s="28">
        <v>6.7</v>
      </c>
      <c r="F19" s="31">
        <v>0.08</v>
      </c>
      <c r="G19" s="27">
        <f t="shared" si="0"/>
        <v>7.2360000000000007</v>
      </c>
      <c r="H19" s="27">
        <f t="shared" si="1"/>
        <v>12060</v>
      </c>
      <c r="I19" s="27">
        <f t="shared" si="2"/>
        <v>13024.800000000001</v>
      </c>
      <c r="J19" s="14"/>
    </row>
    <row r="20" spans="1:10" s="65" customFormat="1" ht="53.25" customHeight="1" x14ac:dyDescent="0.2">
      <c r="A20" s="58" t="s">
        <v>22</v>
      </c>
      <c r="B20" s="59" t="s">
        <v>40</v>
      </c>
      <c r="C20" s="51" t="s">
        <v>41</v>
      </c>
      <c r="D20" s="51">
        <v>7000</v>
      </c>
      <c r="E20" s="61">
        <v>0.43</v>
      </c>
      <c r="F20" s="62">
        <v>0.08</v>
      </c>
      <c r="G20" s="63">
        <f t="shared" si="0"/>
        <v>0.46439999999999998</v>
      </c>
      <c r="H20" s="63">
        <f t="shared" si="1"/>
        <v>3010</v>
      </c>
      <c r="I20" s="63">
        <f t="shared" si="2"/>
        <v>3250.7999999999997</v>
      </c>
      <c r="J20" s="51"/>
    </row>
    <row r="21" spans="1:10" s="18" customFormat="1" ht="42.75" x14ac:dyDescent="0.2">
      <c r="A21" s="13" t="s">
        <v>23</v>
      </c>
      <c r="B21" s="8" t="s">
        <v>42</v>
      </c>
      <c r="C21" s="14" t="s">
        <v>29</v>
      </c>
      <c r="D21" s="14">
        <v>3000</v>
      </c>
      <c r="E21" s="28">
        <v>0.78</v>
      </c>
      <c r="F21" s="31">
        <v>0.08</v>
      </c>
      <c r="G21" s="27">
        <f t="shared" si="0"/>
        <v>0.84240000000000004</v>
      </c>
      <c r="H21" s="27">
        <f t="shared" si="1"/>
        <v>2340</v>
      </c>
      <c r="I21" s="27">
        <f t="shared" si="2"/>
        <v>2527.2000000000003</v>
      </c>
      <c r="J21" s="14"/>
    </row>
    <row r="22" spans="1:10" s="18" customFormat="1" ht="15" customHeight="1" x14ac:dyDescent="0.3">
      <c r="A22" s="15"/>
      <c r="B22" s="15"/>
      <c r="C22" s="15"/>
      <c r="D22" s="15"/>
      <c r="E22" s="29"/>
      <c r="F22" s="70" t="s">
        <v>43</v>
      </c>
      <c r="G22" s="71"/>
      <c r="H22" s="32">
        <f>SUM(H7:H21)</f>
        <v>42673.2</v>
      </c>
      <c r="I22" s="32">
        <f>SUM(I7:I21)</f>
        <v>46087.056000000004</v>
      </c>
      <c r="J22" s="17"/>
    </row>
    <row r="24" spans="1:10" x14ac:dyDescent="0.3">
      <c r="B24" s="4"/>
    </row>
    <row r="25" spans="1:10" x14ac:dyDescent="0.3">
      <c r="G25" s="74" t="s">
        <v>196</v>
      </c>
      <c r="H25" s="75"/>
      <c r="I25" s="75"/>
    </row>
    <row r="26" spans="1:10" ht="44.25" customHeight="1" x14ac:dyDescent="0.3">
      <c r="G26" s="75"/>
      <c r="H26" s="75"/>
      <c r="I26" s="75"/>
    </row>
    <row r="30" spans="1:10" ht="15" x14ac:dyDescent="0.25">
      <c r="A30" s="66" t="s">
        <v>46</v>
      </c>
      <c r="B30" s="66"/>
      <c r="C30" s="1"/>
      <c r="D30" s="23"/>
      <c r="E30" s="25"/>
      <c r="F30" s="23"/>
      <c r="G30" s="25"/>
      <c r="H30" s="25"/>
      <c r="I30" s="25"/>
      <c r="J30" s="23"/>
    </row>
    <row r="31" spans="1:10" ht="38.25" x14ac:dyDescent="0.25">
      <c r="A31" s="21" t="s">
        <v>0</v>
      </c>
      <c r="B31" s="22" t="s">
        <v>1</v>
      </c>
      <c r="C31" s="12" t="s">
        <v>2</v>
      </c>
      <c r="D31" s="12" t="s">
        <v>3</v>
      </c>
      <c r="E31" s="26" t="s">
        <v>4</v>
      </c>
      <c r="F31" s="22" t="s">
        <v>5</v>
      </c>
      <c r="G31" s="26" t="s">
        <v>6</v>
      </c>
      <c r="H31" s="26" t="s">
        <v>7</v>
      </c>
      <c r="I31" s="26" t="s">
        <v>8</v>
      </c>
      <c r="J31" s="22" t="s">
        <v>197</v>
      </c>
    </row>
    <row r="32" spans="1:10" ht="28.5" x14ac:dyDescent="0.25">
      <c r="A32" s="13" t="s">
        <v>9</v>
      </c>
      <c r="B32" s="8" t="s">
        <v>48</v>
      </c>
      <c r="C32" s="13" t="s">
        <v>26</v>
      </c>
      <c r="D32" s="13">
        <v>1200</v>
      </c>
      <c r="E32" s="27">
        <v>7.04</v>
      </c>
      <c r="F32" s="31">
        <v>0.08</v>
      </c>
      <c r="G32" s="27">
        <f>E32*F32+E32</f>
        <v>7.6032000000000002</v>
      </c>
      <c r="H32" s="27">
        <f>E32*D32</f>
        <v>8448</v>
      </c>
      <c r="I32" s="27">
        <f>G32*D32</f>
        <v>9123.84</v>
      </c>
      <c r="J32" s="13"/>
    </row>
    <row r="33" spans="1:10" ht="42.75" x14ac:dyDescent="0.25">
      <c r="A33" s="13" t="s">
        <v>10</v>
      </c>
      <c r="B33" s="7" t="s">
        <v>49</v>
      </c>
      <c r="C33" s="13" t="s">
        <v>29</v>
      </c>
      <c r="D33" s="19">
        <v>60000</v>
      </c>
      <c r="E33" s="28">
        <v>0.13</v>
      </c>
      <c r="F33" s="31">
        <v>0.08</v>
      </c>
      <c r="G33" s="27">
        <f t="shared" ref="G33:G38" si="3">E33*F33+E33</f>
        <v>0.1404</v>
      </c>
      <c r="H33" s="27">
        <f t="shared" ref="H33:H38" si="4">E33*D33</f>
        <v>7800</v>
      </c>
      <c r="I33" s="27">
        <f t="shared" ref="I33:I38" si="5">G33*D33</f>
        <v>8424</v>
      </c>
      <c r="J33" s="14"/>
    </row>
    <row r="34" spans="1:10" ht="42.75" x14ac:dyDescent="0.25">
      <c r="A34" s="13" t="s">
        <v>11</v>
      </c>
      <c r="B34" s="8" t="s">
        <v>54</v>
      </c>
      <c r="C34" s="13" t="s">
        <v>26</v>
      </c>
      <c r="D34" s="14">
        <v>1000</v>
      </c>
      <c r="E34" s="28">
        <v>0.88</v>
      </c>
      <c r="F34" s="31">
        <v>0.08</v>
      </c>
      <c r="G34" s="27">
        <f t="shared" si="3"/>
        <v>0.95040000000000002</v>
      </c>
      <c r="H34" s="27">
        <f t="shared" si="4"/>
        <v>880</v>
      </c>
      <c r="I34" s="27">
        <f t="shared" si="5"/>
        <v>950.4</v>
      </c>
      <c r="J34" s="14"/>
    </row>
    <row r="35" spans="1:10" ht="57" x14ac:dyDescent="0.25">
      <c r="A35" s="13" t="s">
        <v>12</v>
      </c>
      <c r="B35" s="7" t="s">
        <v>50</v>
      </c>
      <c r="C35" s="14" t="s">
        <v>29</v>
      </c>
      <c r="D35" s="14">
        <v>1200</v>
      </c>
      <c r="E35" s="28">
        <v>1.07</v>
      </c>
      <c r="F35" s="31">
        <v>0.08</v>
      </c>
      <c r="G35" s="27">
        <f t="shared" si="3"/>
        <v>1.1556000000000002</v>
      </c>
      <c r="H35" s="27">
        <f t="shared" si="4"/>
        <v>1284</v>
      </c>
      <c r="I35" s="27">
        <f t="shared" si="5"/>
        <v>1386.7200000000003</v>
      </c>
      <c r="J35" s="14"/>
    </row>
    <row r="36" spans="1:10" s="64" customFormat="1" ht="57" x14ac:dyDescent="0.25">
      <c r="A36" s="58" t="s">
        <v>13</v>
      </c>
      <c r="B36" s="59" t="s">
        <v>51</v>
      </c>
      <c r="C36" s="51" t="s">
        <v>29</v>
      </c>
      <c r="D36" s="60">
        <v>30000</v>
      </c>
      <c r="E36" s="61">
        <v>1.2</v>
      </c>
      <c r="F36" s="62">
        <v>0.08</v>
      </c>
      <c r="G36" s="63">
        <f t="shared" si="3"/>
        <v>1.296</v>
      </c>
      <c r="H36" s="63">
        <f t="shared" si="4"/>
        <v>36000</v>
      </c>
      <c r="I36" s="63">
        <f t="shared" si="5"/>
        <v>38880</v>
      </c>
      <c r="J36" s="51"/>
    </row>
    <row r="37" spans="1:10" ht="57" x14ac:dyDescent="0.25">
      <c r="A37" s="13" t="s">
        <v>14</v>
      </c>
      <c r="B37" s="7" t="s">
        <v>52</v>
      </c>
      <c r="C37" s="14" t="s">
        <v>29</v>
      </c>
      <c r="D37" s="14">
        <v>3000</v>
      </c>
      <c r="E37" s="28">
        <v>1.28</v>
      </c>
      <c r="F37" s="31">
        <v>0.08</v>
      </c>
      <c r="G37" s="27">
        <f t="shared" si="3"/>
        <v>1.3824000000000001</v>
      </c>
      <c r="H37" s="27">
        <f t="shared" si="4"/>
        <v>3840</v>
      </c>
      <c r="I37" s="27">
        <f t="shared" si="5"/>
        <v>4147.2</v>
      </c>
      <c r="J37" s="14"/>
    </row>
    <row r="38" spans="1:10" ht="41.25" customHeight="1" x14ac:dyDescent="0.25">
      <c r="A38" s="13" t="s">
        <v>15</v>
      </c>
      <c r="B38" s="8" t="s">
        <v>53</v>
      </c>
      <c r="C38" s="14" t="s">
        <v>26</v>
      </c>
      <c r="D38" s="14">
        <v>600</v>
      </c>
      <c r="E38" s="28">
        <v>8.58</v>
      </c>
      <c r="F38" s="31">
        <v>0.23</v>
      </c>
      <c r="G38" s="27">
        <f t="shared" si="3"/>
        <v>10.5534</v>
      </c>
      <c r="H38" s="27">
        <f t="shared" si="4"/>
        <v>5148</v>
      </c>
      <c r="I38" s="27">
        <f t="shared" si="5"/>
        <v>6332.04</v>
      </c>
      <c r="J38" s="14"/>
    </row>
    <row r="39" spans="1:10" s="4" customFormat="1" ht="14.25" x14ac:dyDescent="0.3">
      <c r="E39" s="33"/>
      <c r="G39" s="34" t="s">
        <v>47</v>
      </c>
      <c r="H39" s="32">
        <f>SUM(H32:H38)</f>
        <v>63400</v>
      </c>
      <c r="I39" s="32">
        <f>SUM(I32:I38)</f>
        <v>69244.2</v>
      </c>
    </row>
    <row r="41" spans="1:10" x14ac:dyDescent="0.3">
      <c r="B41" s="6"/>
    </row>
    <row r="42" spans="1:10" ht="15.75" customHeight="1" x14ac:dyDescent="0.3">
      <c r="G42" s="74" t="s">
        <v>196</v>
      </c>
      <c r="H42" s="75"/>
      <c r="I42" s="75"/>
    </row>
    <row r="43" spans="1:10" ht="42" customHeight="1" x14ac:dyDescent="0.3">
      <c r="G43" s="75"/>
      <c r="H43" s="75"/>
      <c r="I43" s="75"/>
    </row>
    <row r="45" spans="1:10" ht="15" x14ac:dyDescent="0.25">
      <c r="A45" s="66" t="s">
        <v>141</v>
      </c>
      <c r="B45" s="66"/>
      <c r="C45" s="1"/>
      <c r="D45" s="23"/>
      <c r="E45" s="25"/>
      <c r="F45" s="23"/>
      <c r="G45" s="25"/>
      <c r="H45" s="25"/>
      <c r="I45" s="25"/>
      <c r="J45" s="23"/>
    </row>
    <row r="46" spans="1:10" ht="38.25" x14ac:dyDescent="0.25">
      <c r="A46" s="21" t="s">
        <v>0</v>
      </c>
      <c r="B46" s="22" t="s">
        <v>1</v>
      </c>
      <c r="C46" s="12" t="s">
        <v>2</v>
      </c>
      <c r="D46" s="12" t="s">
        <v>3</v>
      </c>
      <c r="E46" s="26" t="s">
        <v>4</v>
      </c>
      <c r="F46" s="22" t="s">
        <v>5</v>
      </c>
      <c r="G46" s="26" t="s">
        <v>6</v>
      </c>
      <c r="H46" s="26" t="s">
        <v>7</v>
      </c>
      <c r="I46" s="26" t="s">
        <v>8</v>
      </c>
      <c r="J46" s="22" t="s">
        <v>197</v>
      </c>
    </row>
    <row r="47" spans="1:10" ht="28.5" x14ac:dyDescent="0.3">
      <c r="A47" s="13" t="s">
        <v>9</v>
      </c>
      <c r="B47" s="35" t="s">
        <v>90</v>
      </c>
      <c r="C47" s="13" t="s">
        <v>29</v>
      </c>
      <c r="D47" s="13">
        <v>200</v>
      </c>
      <c r="E47" s="27">
        <v>5.29</v>
      </c>
      <c r="F47" s="31">
        <v>0.08</v>
      </c>
      <c r="G47" s="27">
        <f>E47*F47+E47</f>
        <v>5.7132000000000005</v>
      </c>
      <c r="H47" s="27">
        <f>E47*D47</f>
        <v>1058</v>
      </c>
      <c r="I47" s="27">
        <f>G47*D47</f>
        <v>1142.6400000000001</v>
      </c>
      <c r="J47" s="13"/>
    </row>
    <row r="48" spans="1:10" ht="213.75" x14ac:dyDescent="0.3">
      <c r="A48" s="13" t="s">
        <v>10</v>
      </c>
      <c r="B48" s="35" t="s">
        <v>91</v>
      </c>
      <c r="C48" s="13" t="s">
        <v>29</v>
      </c>
      <c r="D48" s="19">
        <v>150</v>
      </c>
      <c r="E48" s="28">
        <v>29</v>
      </c>
      <c r="F48" s="31">
        <v>0.08</v>
      </c>
      <c r="G48" s="27">
        <f t="shared" ref="G48:G96" si="6">E48*F48+E48</f>
        <v>31.32</v>
      </c>
      <c r="H48" s="27">
        <f t="shared" ref="H48:H96" si="7">E48*D48</f>
        <v>4350</v>
      </c>
      <c r="I48" s="27">
        <f t="shared" ref="I48:I96" si="8">G48*D48</f>
        <v>4698</v>
      </c>
      <c r="J48" s="14"/>
    </row>
    <row r="49" spans="1:10" ht="214.5" thickBot="1" x14ac:dyDescent="0.3">
      <c r="A49" s="13" t="s">
        <v>11</v>
      </c>
      <c r="B49" s="36" t="s">
        <v>92</v>
      </c>
      <c r="C49" s="37" t="s">
        <v>35</v>
      </c>
      <c r="D49" s="52">
        <v>150</v>
      </c>
      <c r="E49" s="47">
        <v>52</v>
      </c>
      <c r="F49" s="31">
        <v>0.08</v>
      </c>
      <c r="G49" s="27">
        <f t="shared" si="6"/>
        <v>56.16</v>
      </c>
      <c r="H49" s="27">
        <f t="shared" si="7"/>
        <v>7800</v>
      </c>
      <c r="I49" s="27">
        <f t="shared" si="8"/>
        <v>8424</v>
      </c>
      <c r="J49" s="14"/>
    </row>
    <row r="50" spans="1:10" ht="214.5" thickBot="1" x14ac:dyDescent="0.3">
      <c r="A50" s="13" t="s">
        <v>12</v>
      </c>
      <c r="B50" s="36" t="s">
        <v>93</v>
      </c>
      <c r="C50" s="37" t="s">
        <v>35</v>
      </c>
      <c r="D50" s="53">
        <v>50</v>
      </c>
      <c r="E50" s="37">
        <v>24</v>
      </c>
      <c r="F50" s="31">
        <v>0.08</v>
      </c>
      <c r="G50" s="27">
        <f t="shared" si="6"/>
        <v>25.92</v>
      </c>
      <c r="H50" s="27">
        <f t="shared" si="7"/>
        <v>1200</v>
      </c>
      <c r="I50" s="27">
        <f t="shared" si="8"/>
        <v>1296</v>
      </c>
      <c r="J50" s="14"/>
    </row>
    <row r="51" spans="1:10" ht="114.75" thickBot="1" x14ac:dyDescent="0.3">
      <c r="A51" s="13" t="s">
        <v>13</v>
      </c>
      <c r="B51" s="36" t="s">
        <v>94</v>
      </c>
      <c r="C51" s="37" t="s">
        <v>35</v>
      </c>
      <c r="D51" s="53">
        <v>50</v>
      </c>
      <c r="E51" s="47">
        <v>29</v>
      </c>
      <c r="F51" s="31">
        <v>0.08</v>
      </c>
      <c r="G51" s="27">
        <f t="shared" si="6"/>
        <v>31.32</v>
      </c>
      <c r="H51" s="27">
        <f t="shared" si="7"/>
        <v>1450</v>
      </c>
      <c r="I51" s="27">
        <f t="shared" si="8"/>
        <v>1566</v>
      </c>
      <c r="J51" s="14"/>
    </row>
    <row r="52" spans="1:10" ht="143.25" thickBot="1" x14ac:dyDescent="0.3">
      <c r="A52" s="13" t="s">
        <v>14</v>
      </c>
      <c r="B52" s="5" t="s">
        <v>95</v>
      </c>
      <c r="C52" s="3" t="s">
        <v>29</v>
      </c>
      <c r="D52" s="54">
        <v>50</v>
      </c>
      <c r="E52" s="48">
        <v>7.6</v>
      </c>
      <c r="F52" s="31">
        <v>0.08</v>
      </c>
      <c r="G52" s="27">
        <f t="shared" si="6"/>
        <v>8.2080000000000002</v>
      </c>
      <c r="H52" s="27">
        <f t="shared" si="7"/>
        <v>380</v>
      </c>
      <c r="I52" s="27">
        <f t="shared" si="8"/>
        <v>410.40000000000003</v>
      </c>
      <c r="J52" s="14"/>
    </row>
    <row r="53" spans="1:10" ht="143.25" thickBot="1" x14ac:dyDescent="0.3">
      <c r="A53" s="13" t="s">
        <v>15</v>
      </c>
      <c r="B53" s="5" t="s">
        <v>96</v>
      </c>
      <c r="C53" s="3" t="s">
        <v>35</v>
      </c>
      <c r="D53" s="54">
        <v>30</v>
      </c>
      <c r="E53" s="3">
        <v>16.28</v>
      </c>
      <c r="F53" s="31">
        <v>0.08</v>
      </c>
      <c r="G53" s="27">
        <f t="shared" si="6"/>
        <v>17.5824</v>
      </c>
      <c r="H53" s="27">
        <f t="shared" si="7"/>
        <v>488.40000000000003</v>
      </c>
      <c r="I53" s="27">
        <f t="shared" si="8"/>
        <v>527.47199999999998</v>
      </c>
      <c r="J53" s="14"/>
    </row>
    <row r="54" spans="1:10" ht="143.25" thickBot="1" x14ac:dyDescent="0.3">
      <c r="A54" s="13" t="s">
        <v>16</v>
      </c>
      <c r="B54" s="5" t="s">
        <v>97</v>
      </c>
      <c r="C54" s="3" t="s">
        <v>35</v>
      </c>
      <c r="D54" s="54">
        <v>30</v>
      </c>
      <c r="E54" s="3">
        <v>17.78</v>
      </c>
      <c r="F54" s="31">
        <v>0.08</v>
      </c>
      <c r="G54" s="27">
        <f t="shared" si="6"/>
        <v>19.202400000000001</v>
      </c>
      <c r="H54" s="27">
        <f t="shared" si="7"/>
        <v>533.40000000000009</v>
      </c>
      <c r="I54" s="27">
        <f t="shared" si="8"/>
        <v>576.072</v>
      </c>
      <c r="J54" s="14"/>
    </row>
    <row r="55" spans="1:10" ht="143.25" thickBot="1" x14ac:dyDescent="0.3">
      <c r="A55" s="13" t="s">
        <v>17</v>
      </c>
      <c r="B55" s="5" t="s">
        <v>98</v>
      </c>
      <c r="C55" s="3" t="s">
        <v>35</v>
      </c>
      <c r="D55" s="54">
        <v>30</v>
      </c>
      <c r="E55" s="3">
        <v>27.48</v>
      </c>
      <c r="F55" s="31">
        <v>0.08</v>
      </c>
      <c r="G55" s="27">
        <f t="shared" si="6"/>
        <v>29.6784</v>
      </c>
      <c r="H55" s="27">
        <f t="shared" si="7"/>
        <v>824.4</v>
      </c>
      <c r="I55" s="27">
        <f t="shared" si="8"/>
        <v>890.35199999999998</v>
      </c>
      <c r="J55" s="14"/>
    </row>
    <row r="56" spans="1:10" ht="186" thickBot="1" x14ac:dyDescent="0.3">
      <c r="A56" s="13" t="s">
        <v>18</v>
      </c>
      <c r="B56" s="5" t="s">
        <v>99</v>
      </c>
      <c r="C56" s="3" t="s">
        <v>35</v>
      </c>
      <c r="D56" s="54">
        <v>50</v>
      </c>
      <c r="E56" s="48">
        <v>7.4</v>
      </c>
      <c r="F56" s="31">
        <v>0.08</v>
      </c>
      <c r="G56" s="27">
        <f t="shared" si="6"/>
        <v>7.9920000000000009</v>
      </c>
      <c r="H56" s="27">
        <f t="shared" si="7"/>
        <v>370</v>
      </c>
      <c r="I56" s="27">
        <f t="shared" si="8"/>
        <v>399.6</v>
      </c>
      <c r="J56" s="14"/>
    </row>
    <row r="57" spans="1:10" ht="186" thickBot="1" x14ac:dyDescent="0.3">
      <c r="A57" s="13" t="s">
        <v>19</v>
      </c>
      <c r="B57" s="5" t="s">
        <v>100</v>
      </c>
      <c r="C57" s="3" t="s">
        <v>35</v>
      </c>
      <c r="D57" s="54">
        <v>30</v>
      </c>
      <c r="E57" s="48">
        <v>11</v>
      </c>
      <c r="F57" s="31">
        <v>0.08</v>
      </c>
      <c r="G57" s="27">
        <f t="shared" si="6"/>
        <v>11.88</v>
      </c>
      <c r="H57" s="27">
        <f t="shared" si="7"/>
        <v>330</v>
      </c>
      <c r="I57" s="27">
        <f t="shared" si="8"/>
        <v>356.40000000000003</v>
      </c>
      <c r="J57" s="14"/>
    </row>
    <row r="58" spans="1:10" ht="157.5" thickBot="1" x14ac:dyDescent="0.3">
      <c r="A58" s="13" t="s">
        <v>20</v>
      </c>
      <c r="B58" s="5" t="s">
        <v>101</v>
      </c>
      <c r="C58" s="3" t="s">
        <v>35</v>
      </c>
      <c r="D58" s="54">
        <v>200</v>
      </c>
      <c r="E58" s="48">
        <v>31</v>
      </c>
      <c r="F58" s="31">
        <v>0.08</v>
      </c>
      <c r="G58" s="27">
        <f t="shared" si="6"/>
        <v>33.479999999999997</v>
      </c>
      <c r="H58" s="27">
        <f t="shared" si="7"/>
        <v>6200</v>
      </c>
      <c r="I58" s="27">
        <f t="shared" si="8"/>
        <v>6695.9999999999991</v>
      </c>
      <c r="J58" s="14"/>
    </row>
    <row r="59" spans="1:10" ht="171.75" thickBot="1" x14ac:dyDescent="0.3">
      <c r="A59" s="13" t="s">
        <v>21</v>
      </c>
      <c r="B59" s="5" t="s">
        <v>102</v>
      </c>
      <c r="C59" s="3" t="s">
        <v>35</v>
      </c>
      <c r="D59" s="54">
        <v>100</v>
      </c>
      <c r="E59" s="48">
        <v>19.8</v>
      </c>
      <c r="F59" s="31">
        <v>0.08</v>
      </c>
      <c r="G59" s="27">
        <f t="shared" si="6"/>
        <v>21.384</v>
      </c>
      <c r="H59" s="27">
        <f t="shared" si="7"/>
        <v>1980</v>
      </c>
      <c r="I59" s="27">
        <f t="shared" si="8"/>
        <v>2138.4</v>
      </c>
      <c r="J59" s="14"/>
    </row>
    <row r="60" spans="1:10" ht="86.25" thickBot="1" x14ac:dyDescent="0.3">
      <c r="A60" s="13" t="s">
        <v>22</v>
      </c>
      <c r="B60" s="5" t="s">
        <v>103</v>
      </c>
      <c r="C60" s="3" t="s">
        <v>104</v>
      </c>
      <c r="D60" s="54">
        <v>10</v>
      </c>
      <c r="E60" s="48">
        <v>128.91</v>
      </c>
      <c r="F60" s="31">
        <v>0.08</v>
      </c>
      <c r="G60" s="27">
        <f t="shared" si="6"/>
        <v>139.22280000000001</v>
      </c>
      <c r="H60" s="27">
        <f t="shared" si="7"/>
        <v>1289.0999999999999</v>
      </c>
      <c r="I60" s="27">
        <f t="shared" si="8"/>
        <v>1392.2280000000001</v>
      </c>
      <c r="J60" s="14"/>
    </row>
    <row r="61" spans="1:10" ht="199.5" x14ac:dyDescent="0.25">
      <c r="A61" s="13" t="s">
        <v>23</v>
      </c>
      <c r="B61" s="2" t="s">
        <v>105</v>
      </c>
      <c r="C61" s="14" t="s">
        <v>29</v>
      </c>
      <c r="D61" s="51">
        <v>50</v>
      </c>
      <c r="E61" s="28">
        <v>9.1</v>
      </c>
      <c r="F61" s="31">
        <v>0.08</v>
      </c>
      <c r="G61" s="27">
        <f t="shared" si="6"/>
        <v>9.8279999999999994</v>
      </c>
      <c r="H61" s="27">
        <f t="shared" si="7"/>
        <v>455</v>
      </c>
      <c r="I61" s="27">
        <f t="shared" si="8"/>
        <v>491.4</v>
      </c>
      <c r="J61" s="14"/>
    </row>
    <row r="62" spans="1:10" ht="199.5" x14ac:dyDescent="0.3">
      <c r="A62" s="13" t="s">
        <v>55</v>
      </c>
      <c r="B62" s="11" t="s">
        <v>106</v>
      </c>
      <c r="C62" s="14" t="s">
        <v>29</v>
      </c>
      <c r="D62" s="51">
        <v>50</v>
      </c>
      <c r="E62" s="28">
        <v>12.8</v>
      </c>
      <c r="F62" s="31">
        <v>0.08</v>
      </c>
      <c r="G62" s="27">
        <f t="shared" si="6"/>
        <v>13.824000000000002</v>
      </c>
      <c r="H62" s="27">
        <f t="shared" si="7"/>
        <v>640</v>
      </c>
      <c r="I62" s="27">
        <f t="shared" si="8"/>
        <v>691.2</v>
      </c>
      <c r="J62" s="14"/>
    </row>
    <row r="63" spans="1:10" ht="278.25" customHeight="1" x14ac:dyDescent="0.3">
      <c r="A63" s="13" t="s">
        <v>56</v>
      </c>
      <c r="B63" s="11" t="s">
        <v>107</v>
      </c>
      <c r="C63" s="14" t="s">
        <v>29</v>
      </c>
      <c r="D63" s="51">
        <v>50</v>
      </c>
      <c r="E63" s="28">
        <v>9.3000000000000007</v>
      </c>
      <c r="F63" s="31">
        <v>0.08</v>
      </c>
      <c r="G63" s="27">
        <f t="shared" si="6"/>
        <v>10.044</v>
      </c>
      <c r="H63" s="27">
        <f t="shared" si="7"/>
        <v>465.00000000000006</v>
      </c>
      <c r="I63" s="27">
        <f t="shared" si="8"/>
        <v>502.20000000000005</v>
      </c>
      <c r="J63" s="14"/>
    </row>
    <row r="64" spans="1:10" ht="270.75" x14ac:dyDescent="0.3">
      <c r="A64" s="13" t="s">
        <v>57</v>
      </c>
      <c r="B64" s="11" t="s">
        <v>108</v>
      </c>
      <c r="C64" s="14" t="s">
        <v>29</v>
      </c>
      <c r="D64" s="51">
        <v>100</v>
      </c>
      <c r="E64" s="28">
        <v>14.1</v>
      </c>
      <c r="F64" s="31">
        <v>0.08</v>
      </c>
      <c r="G64" s="27">
        <f t="shared" si="6"/>
        <v>15.228</v>
      </c>
      <c r="H64" s="27">
        <f t="shared" si="7"/>
        <v>1410</v>
      </c>
      <c r="I64" s="27">
        <f t="shared" si="8"/>
        <v>1522.8</v>
      </c>
      <c r="J64" s="14"/>
    </row>
    <row r="65" spans="1:10" ht="240" customHeight="1" x14ac:dyDescent="0.3">
      <c r="A65" s="13" t="s">
        <v>58</v>
      </c>
      <c r="B65" s="9" t="s">
        <v>109</v>
      </c>
      <c r="C65" s="14" t="s">
        <v>29</v>
      </c>
      <c r="D65" s="51">
        <v>600</v>
      </c>
      <c r="E65" s="28">
        <v>8.8000000000000007</v>
      </c>
      <c r="F65" s="31">
        <v>0.08</v>
      </c>
      <c r="G65" s="27">
        <f t="shared" si="6"/>
        <v>9.5040000000000013</v>
      </c>
      <c r="H65" s="27">
        <f t="shared" si="7"/>
        <v>5280</v>
      </c>
      <c r="I65" s="27">
        <f t="shared" si="8"/>
        <v>5702.4000000000005</v>
      </c>
      <c r="J65" s="14"/>
    </row>
    <row r="66" spans="1:10" ht="228" x14ac:dyDescent="0.3">
      <c r="A66" s="13" t="s">
        <v>59</v>
      </c>
      <c r="B66" s="11" t="s">
        <v>110</v>
      </c>
      <c r="C66" s="14" t="s">
        <v>29</v>
      </c>
      <c r="D66" s="51">
        <v>200</v>
      </c>
      <c r="E66" s="28">
        <v>17.600000000000001</v>
      </c>
      <c r="F66" s="31">
        <v>0.08</v>
      </c>
      <c r="G66" s="27">
        <f t="shared" si="6"/>
        <v>19.008000000000003</v>
      </c>
      <c r="H66" s="27">
        <f t="shared" si="7"/>
        <v>3520.0000000000005</v>
      </c>
      <c r="I66" s="27">
        <f t="shared" si="8"/>
        <v>3801.6000000000004</v>
      </c>
      <c r="J66" s="14"/>
    </row>
    <row r="67" spans="1:10" ht="256.5" x14ac:dyDescent="0.25">
      <c r="A67" s="13" t="s">
        <v>60</v>
      </c>
      <c r="B67" s="2" t="s">
        <v>111</v>
      </c>
      <c r="C67" s="14" t="s">
        <v>29</v>
      </c>
      <c r="D67" s="51">
        <v>200</v>
      </c>
      <c r="E67" s="28">
        <v>13.74</v>
      </c>
      <c r="F67" s="31">
        <v>0.08</v>
      </c>
      <c r="G67" s="27">
        <f t="shared" si="6"/>
        <v>14.8392</v>
      </c>
      <c r="H67" s="27">
        <f t="shared" si="7"/>
        <v>2748</v>
      </c>
      <c r="I67" s="27">
        <f t="shared" si="8"/>
        <v>2967.84</v>
      </c>
      <c r="J67" s="14"/>
    </row>
    <row r="68" spans="1:10" ht="285" x14ac:dyDescent="0.3">
      <c r="A68" s="13" t="s">
        <v>61</v>
      </c>
      <c r="B68" s="11" t="s">
        <v>112</v>
      </c>
      <c r="C68" s="14" t="s">
        <v>29</v>
      </c>
      <c r="D68" s="51">
        <v>100</v>
      </c>
      <c r="E68" s="28">
        <v>17.59</v>
      </c>
      <c r="F68" s="31">
        <v>0.08</v>
      </c>
      <c r="G68" s="27">
        <f t="shared" si="6"/>
        <v>18.997199999999999</v>
      </c>
      <c r="H68" s="27">
        <f t="shared" si="7"/>
        <v>1759</v>
      </c>
      <c r="I68" s="27">
        <f t="shared" si="8"/>
        <v>1899.72</v>
      </c>
      <c r="J68" s="14"/>
    </row>
    <row r="69" spans="1:10" ht="313.5" x14ac:dyDescent="0.25">
      <c r="A69" s="13" t="s">
        <v>62</v>
      </c>
      <c r="B69" s="38" t="s">
        <v>113</v>
      </c>
      <c r="C69" s="14" t="s">
        <v>29</v>
      </c>
      <c r="D69" s="51">
        <v>100</v>
      </c>
      <c r="E69" s="28">
        <v>13.74</v>
      </c>
      <c r="F69" s="31">
        <v>0.08</v>
      </c>
      <c r="G69" s="27">
        <f t="shared" si="6"/>
        <v>14.8392</v>
      </c>
      <c r="H69" s="27">
        <f t="shared" si="7"/>
        <v>1374</v>
      </c>
      <c r="I69" s="27">
        <f t="shared" si="8"/>
        <v>1483.92</v>
      </c>
      <c r="J69" s="14"/>
    </row>
    <row r="70" spans="1:10" ht="328.5" thickBot="1" x14ac:dyDescent="0.35">
      <c r="A70" s="13" t="s">
        <v>63</v>
      </c>
      <c r="B70" s="9" t="s">
        <v>114</v>
      </c>
      <c r="C70" s="14" t="s">
        <v>29</v>
      </c>
      <c r="D70" s="51">
        <v>50</v>
      </c>
      <c r="E70" s="28">
        <v>26.93</v>
      </c>
      <c r="F70" s="31">
        <v>0.08</v>
      </c>
      <c r="G70" s="27">
        <f t="shared" si="6"/>
        <v>29.084399999999999</v>
      </c>
      <c r="H70" s="27">
        <f t="shared" si="7"/>
        <v>1346.5</v>
      </c>
      <c r="I70" s="27">
        <f t="shared" si="8"/>
        <v>1454.22</v>
      </c>
      <c r="J70" s="14"/>
    </row>
    <row r="71" spans="1:10" ht="43.5" thickBot="1" x14ac:dyDescent="0.3">
      <c r="A71" s="13" t="s">
        <v>64</v>
      </c>
      <c r="B71" s="39" t="s">
        <v>115</v>
      </c>
      <c r="C71" s="40" t="s">
        <v>26</v>
      </c>
      <c r="D71" s="49">
        <v>50</v>
      </c>
      <c r="E71" s="41">
        <v>10.46</v>
      </c>
      <c r="F71" s="31">
        <v>0.23</v>
      </c>
      <c r="G71" s="27">
        <f t="shared" si="6"/>
        <v>12.8658</v>
      </c>
      <c r="H71" s="27">
        <f t="shared" si="7"/>
        <v>523</v>
      </c>
      <c r="I71" s="27">
        <f t="shared" si="8"/>
        <v>643.29</v>
      </c>
      <c r="J71" s="14"/>
    </row>
    <row r="72" spans="1:10" ht="86.25" thickBot="1" x14ac:dyDescent="0.3">
      <c r="A72" s="13" t="s">
        <v>65</v>
      </c>
      <c r="B72" s="39" t="s">
        <v>116</v>
      </c>
      <c r="C72" s="40" t="s">
        <v>29</v>
      </c>
      <c r="D72" s="49">
        <v>100</v>
      </c>
      <c r="E72" s="41">
        <v>6.9</v>
      </c>
      <c r="F72" s="31">
        <v>0.08</v>
      </c>
      <c r="G72" s="27">
        <f t="shared" si="6"/>
        <v>7.452</v>
      </c>
      <c r="H72" s="27">
        <f t="shared" si="7"/>
        <v>690</v>
      </c>
      <c r="I72" s="27">
        <f t="shared" si="8"/>
        <v>745.2</v>
      </c>
      <c r="J72" s="14"/>
    </row>
    <row r="73" spans="1:10" ht="86.25" thickBot="1" x14ac:dyDescent="0.3">
      <c r="A73" s="13" t="s">
        <v>66</v>
      </c>
      <c r="B73" s="39" t="s">
        <v>117</v>
      </c>
      <c r="C73" s="40" t="s">
        <v>35</v>
      </c>
      <c r="D73" s="49">
        <v>30</v>
      </c>
      <c r="E73" s="41">
        <v>31.03</v>
      </c>
      <c r="F73" s="31">
        <v>0.08</v>
      </c>
      <c r="G73" s="27">
        <f t="shared" si="6"/>
        <v>33.5124</v>
      </c>
      <c r="H73" s="27">
        <f t="shared" si="7"/>
        <v>930.90000000000009</v>
      </c>
      <c r="I73" s="27">
        <f t="shared" si="8"/>
        <v>1005.372</v>
      </c>
      <c r="J73" s="14"/>
    </row>
    <row r="74" spans="1:10" ht="86.25" thickBot="1" x14ac:dyDescent="0.3">
      <c r="A74" s="13" t="s">
        <v>67</v>
      </c>
      <c r="B74" s="42" t="s">
        <v>118</v>
      </c>
      <c r="C74" s="43" t="s">
        <v>29</v>
      </c>
      <c r="D74" s="50">
        <v>100</v>
      </c>
      <c r="E74" s="43">
        <v>3.6</v>
      </c>
      <c r="F74" s="31">
        <v>0.08</v>
      </c>
      <c r="G74" s="27">
        <f t="shared" si="6"/>
        <v>3.8879999999999999</v>
      </c>
      <c r="H74" s="27">
        <f t="shared" si="7"/>
        <v>360</v>
      </c>
      <c r="I74" s="27">
        <f t="shared" si="8"/>
        <v>388.8</v>
      </c>
      <c r="J74" s="14"/>
    </row>
    <row r="75" spans="1:10" ht="86.25" thickBot="1" x14ac:dyDescent="0.3">
      <c r="A75" s="13" t="s">
        <v>68</v>
      </c>
      <c r="B75" s="42" t="s">
        <v>119</v>
      </c>
      <c r="C75" s="43" t="s">
        <v>29</v>
      </c>
      <c r="D75" s="50">
        <v>200</v>
      </c>
      <c r="E75" s="43">
        <v>10</v>
      </c>
      <c r="F75" s="31">
        <v>0.08</v>
      </c>
      <c r="G75" s="27">
        <f t="shared" si="6"/>
        <v>10.8</v>
      </c>
      <c r="H75" s="27">
        <f t="shared" si="7"/>
        <v>2000</v>
      </c>
      <c r="I75" s="27">
        <f t="shared" si="8"/>
        <v>2160</v>
      </c>
      <c r="J75" s="14"/>
    </row>
    <row r="76" spans="1:10" ht="129" thickBot="1" x14ac:dyDescent="0.3">
      <c r="A76" s="13" t="s">
        <v>69</v>
      </c>
      <c r="B76" s="42" t="s">
        <v>120</v>
      </c>
      <c r="C76" s="43" t="s">
        <v>29</v>
      </c>
      <c r="D76" s="50">
        <v>200</v>
      </c>
      <c r="E76" s="40">
        <v>6.33</v>
      </c>
      <c r="F76" s="31">
        <v>0.08</v>
      </c>
      <c r="G76" s="27">
        <f t="shared" si="6"/>
        <v>6.8364000000000003</v>
      </c>
      <c r="H76" s="27">
        <f t="shared" si="7"/>
        <v>1266</v>
      </c>
      <c r="I76" s="27">
        <f t="shared" si="8"/>
        <v>1367.28</v>
      </c>
      <c r="J76" s="14"/>
    </row>
    <row r="77" spans="1:10" ht="129" thickBot="1" x14ac:dyDescent="0.3">
      <c r="A77" s="13" t="s">
        <v>70</v>
      </c>
      <c r="B77" s="42" t="s">
        <v>121</v>
      </c>
      <c r="C77" s="43" t="s">
        <v>29</v>
      </c>
      <c r="D77" s="50">
        <v>400</v>
      </c>
      <c r="E77" s="43">
        <v>6.85</v>
      </c>
      <c r="F77" s="31">
        <v>0.08</v>
      </c>
      <c r="G77" s="27">
        <f t="shared" si="6"/>
        <v>7.3979999999999997</v>
      </c>
      <c r="H77" s="27">
        <f t="shared" si="7"/>
        <v>2740</v>
      </c>
      <c r="I77" s="27">
        <f t="shared" si="8"/>
        <v>2959.2</v>
      </c>
      <c r="J77" s="14"/>
    </row>
    <row r="78" spans="1:10" ht="129" thickBot="1" x14ac:dyDescent="0.3">
      <c r="A78" s="13" t="s">
        <v>71</v>
      </c>
      <c r="B78" s="42" t="s">
        <v>122</v>
      </c>
      <c r="C78" s="43" t="s">
        <v>35</v>
      </c>
      <c r="D78" s="50">
        <v>50</v>
      </c>
      <c r="E78" s="43">
        <v>17.8</v>
      </c>
      <c r="F78" s="31">
        <v>0.08</v>
      </c>
      <c r="G78" s="27">
        <f t="shared" si="6"/>
        <v>19.224</v>
      </c>
      <c r="H78" s="27">
        <f t="shared" si="7"/>
        <v>890</v>
      </c>
      <c r="I78" s="27">
        <f t="shared" si="8"/>
        <v>961.2</v>
      </c>
      <c r="J78" s="14"/>
    </row>
    <row r="79" spans="1:10" ht="171.75" thickBot="1" x14ac:dyDescent="0.3">
      <c r="A79" s="13" t="s">
        <v>72</v>
      </c>
      <c r="B79" s="42" t="s">
        <v>123</v>
      </c>
      <c r="C79" s="43" t="s">
        <v>35</v>
      </c>
      <c r="D79" s="50">
        <v>180</v>
      </c>
      <c r="E79" s="43">
        <v>22.23</v>
      </c>
      <c r="F79" s="31">
        <v>0.08</v>
      </c>
      <c r="G79" s="27">
        <f t="shared" si="6"/>
        <v>24.008400000000002</v>
      </c>
      <c r="H79" s="27">
        <f t="shared" si="7"/>
        <v>4001.4</v>
      </c>
      <c r="I79" s="27">
        <f t="shared" si="8"/>
        <v>4321.5120000000006</v>
      </c>
      <c r="J79" s="14"/>
    </row>
    <row r="80" spans="1:10" ht="162" customHeight="1" x14ac:dyDescent="0.25">
      <c r="A80" s="13" t="s">
        <v>73</v>
      </c>
      <c r="B80" s="8" t="s">
        <v>124</v>
      </c>
      <c r="C80" s="14" t="s">
        <v>29</v>
      </c>
      <c r="D80" s="51">
        <v>300</v>
      </c>
      <c r="E80" s="28">
        <v>14.35</v>
      </c>
      <c r="F80" s="31">
        <v>0.08</v>
      </c>
      <c r="G80" s="27">
        <f t="shared" si="6"/>
        <v>15.497999999999999</v>
      </c>
      <c r="H80" s="27">
        <f t="shared" si="7"/>
        <v>4305</v>
      </c>
      <c r="I80" s="27">
        <f t="shared" si="8"/>
        <v>4649.3999999999996</v>
      </c>
      <c r="J80" s="14"/>
    </row>
    <row r="81" spans="1:10" ht="129" thickBot="1" x14ac:dyDescent="0.35">
      <c r="A81" s="13" t="s">
        <v>74</v>
      </c>
      <c r="B81" s="10" t="s">
        <v>125</v>
      </c>
      <c r="C81" s="14" t="s">
        <v>29</v>
      </c>
      <c r="D81" s="51">
        <v>100</v>
      </c>
      <c r="E81" s="28">
        <v>3.18</v>
      </c>
      <c r="F81" s="31">
        <v>0.08</v>
      </c>
      <c r="G81" s="27">
        <f t="shared" si="6"/>
        <v>3.4344000000000001</v>
      </c>
      <c r="H81" s="27">
        <f t="shared" si="7"/>
        <v>318</v>
      </c>
      <c r="I81" s="27">
        <f t="shared" si="8"/>
        <v>343.44</v>
      </c>
      <c r="J81" s="14"/>
    </row>
    <row r="82" spans="1:10" ht="129" thickBot="1" x14ac:dyDescent="0.3">
      <c r="A82" s="13" t="s">
        <v>75</v>
      </c>
      <c r="B82" s="42" t="s">
        <v>126</v>
      </c>
      <c r="C82" s="43" t="s">
        <v>35</v>
      </c>
      <c r="D82" s="50">
        <v>100</v>
      </c>
      <c r="E82" s="43">
        <v>5.88</v>
      </c>
      <c r="F82" s="31">
        <v>0.08</v>
      </c>
      <c r="G82" s="27">
        <f t="shared" si="6"/>
        <v>6.3503999999999996</v>
      </c>
      <c r="H82" s="27">
        <f t="shared" si="7"/>
        <v>588</v>
      </c>
      <c r="I82" s="27">
        <f t="shared" si="8"/>
        <v>635.04</v>
      </c>
      <c r="J82" s="14"/>
    </row>
    <row r="83" spans="1:10" ht="57.75" thickBot="1" x14ac:dyDescent="0.3">
      <c r="A83" s="13" t="s">
        <v>76</v>
      </c>
      <c r="B83" s="39" t="s">
        <v>127</v>
      </c>
      <c r="C83" s="40" t="s">
        <v>29</v>
      </c>
      <c r="D83" s="49">
        <v>50</v>
      </c>
      <c r="E83" s="28">
        <v>31.61</v>
      </c>
      <c r="F83" s="31">
        <v>0.08</v>
      </c>
      <c r="G83" s="27">
        <f t="shared" si="6"/>
        <v>34.138799999999996</v>
      </c>
      <c r="H83" s="27">
        <f t="shared" si="7"/>
        <v>1580.5</v>
      </c>
      <c r="I83" s="27">
        <f t="shared" si="8"/>
        <v>1706.9399999999998</v>
      </c>
      <c r="J83" s="14"/>
    </row>
    <row r="84" spans="1:10" ht="57.75" thickBot="1" x14ac:dyDescent="0.3">
      <c r="A84" s="13" t="s">
        <v>77</v>
      </c>
      <c r="B84" s="39" t="s">
        <v>128</v>
      </c>
      <c r="C84" s="40" t="s">
        <v>29</v>
      </c>
      <c r="D84" s="49">
        <v>500</v>
      </c>
      <c r="E84" s="28">
        <v>42.35</v>
      </c>
      <c r="F84" s="31">
        <v>0.08</v>
      </c>
      <c r="G84" s="27">
        <f t="shared" si="6"/>
        <v>45.738</v>
      </c>
      <c r="H84" s="27">
        <f t="shared" si="7"/>
        <v>21175</v>
      </c>
      <c r="I84" s="27">
        <f t="shared" si="8"/>
        <v>22869</v>
      </c>
      <c r="J84" s="14"/>
    </row>
    <row r="85" spans="1:10" ht="57.75" thickBot="1" x14ac:dyDescent="0.3">
      <c r="A85" s="13" t="s">
        <v>78</v>
      </c>
      <c r="B85" s="39" t="s">
        <v>129</v>
      </c>
      <c r="C85" s="40" t="s">
        <v>29</v>
      </c>
      <c r="D85" s="49">
        <v>60</v>
      </c>
      <c r="E85" s="28">
        <v>49.52</v>
      </c>
      <c r="F85" s="31">
        <v>0.08</v>
      </c>
      <c r="G85" s="27">
        <f t="shared" si="6"/>
        <v>53.4816</v>
      </c>
      <c r="H85" s="27">
        <f t="shared" si="7"/>
        <v>2971.2000000000003</v>
      </c>
      <c r="I85" s="27">
        <f t="shared" si="8"/>
        <v>3208.8960000000002</v>
      </c>
      <c r="J85" s="14"/>
    </row>
    <row r="86" spans="1:10" ht="57.75" thickBot="1" x14ac:dyDescent="0.3">
      <c r="A86" s="13" t="s">
        <v>79</v>
      </c>
      <c r="B86" s="39" t="s">
        <v>130</v>
      </c>
      <c r="C86" s="40" t="s">
        <v>29</v>
      </c>
      <c r="D86" s="49">
        <v>30</v>
      </c>
      <c r="E86" s="28">
        <v>60.48</v>
      </c>
      <c r="F86" s="31">
        <v>0.08</v>
      </c>
      <c r="G86" s="27">
        <f t="shared" si="6"/>
        <v>65.318399999999997</v>
      </c>
      <c r="H86" s="27">
        <f t="shared" si="7"/>
        <v>1814.3999999999999</v>
      </c>
      <c r="I86" s="27">
        <f t="shared" si="8"/>
        <v>1959.5519999999999</v>
      </c>
      <c r="J86" s="14"/>
    </row>
    <row r="87" spans="1:10" thickBot="1" x14ac:dyDescent="0.3">
      <c r="A87" s="13" t="s">
        <v>80</v>
      </c>
      <c r="B87" s="39" t="s">
        <v>131</v>
      </c>
      <c r="C87" s="40" t="s">
        <v>26</v>
      </c>
      <c r="D87" s="49">
        <v>200</v>
      </c>
      <c r="E87" s="28">
        <v>20.78</v>
      </c>
      <c r="F87" s="31">
        <v>0.23</v>
      </c>
      <c r="G87" s="27">
        <f t="shared" si="6"/>
        <v>25.559400000000004</v>
      </c>
      <c r="H87" s="27">
        <f t="shared" si="7"/>
        <v>4156</v>
      </c>
      <c r="I87" s="27">
        <f t="shared" si="8"/>
        <v>5111.880000000001</v>
      </c>
      <c r="J87" s="14"/>
    </row>
    <row r="88" spans="1:10" ht="114" x14ac:dyDescent="0.3">
      <c r="A88" s="13" t="s">
        <v>81</v>
      </c>
      <c r="B88" s="11" t="s">
        <v>132</v>
      </c>
      <c r="C88" s="14" t="s">
        <v>29</v>
      </c>
      <c r="D88" s="51">
        <v>100</v>
      </c>
      <c r="E88" s="28">
        <v>2.6</v>
      </c>
      <c r="F88" s="31">
        <v>0.08</v>
      </c>
      <c r="G88" s="27">
        <f t="shared" si="6"/>
        <v>2.8080000000000003</v>
      </c>
      <c r="H88" s="27">
        <f t="shared" si="7"/>
        <v>260</v>
      </c>
      <c r="I88" s="27">
        <f t="shared" si="8"/>
        <v>280.8</v>
      </c>
      <c r="J88" s="14"/>
    </row>
    <row r="89" spans="1:10" ht="114" x14ac:dyDescent="0.3">
      <c r="A89" s="13" t="s">
        <v>82</v>
      </c>
      <c r="B89" s="11" t="s">
        <v>133</v>
      </c>
      <c r="C89" s="14" t="s">
        <v>29</v>
      </c>
      <c r="D89" s="51">
        <v>100</v>
      </c>
      <c r="E89" s="28">
        <v>4.21</v>
      </c>
      <c r="F89" s="31">
        <v>0.08</v>
      </c>
      <c r="G89" s="27">
        <f t="shared" si="6"/>
        <v>4.5468000000000002</v>
      </c>
      <c r="H89" s="27">
        <f t="shared" si="7"/>
        <v>421</v>
      </c>
      <c r="I89" s="27">
        <f t="shared" si="8"/>
        <v>454.68</v>
      </c>
      <c r="J89" s="14"/>
    </row>
    <row r="90" spans="1:10" ht="57" x14ac:dyDescent="0.3">
      <c r="A90" s="13" t="s">
        <v>83</v>
      </c>
      <c r="B90" s="11" t="s">
        <v>134</v>
      </c>
      <c r="C90" s="14" t="s">
        <v>26</v>
      </c>
      <c r="D90" s="51">
        <v>16</v>
      </c>
      <c r="E90" s="28">
        <v>3.72</v>
      </c>
      <c r="F90" s="31">
        <v>0.08</v>
      </c>
      <c r="G90" s="27">
        <f t="shared" si="6"/>
        <v>4.0175999999999998</v>
      </c>
      <c r="H90" s="27">
        <f t="shared" si="7"/>
        <v>59.52</v>
      </c>
      <c r="I90" s="27">
        <f t="shared" si="8"/>
        <v>64.281599999999997</v>
      </c>
      <c r="J90" s="14"/>
    </row>
    <row r="91" spans="1:10" ht="171" x14ac:dyDescent="0.3">
      <c r="A91" s="13" t="s">
        <v>84</v>
      </c>
      <c r="B91" s="11" t="s">
        <v>135</v>
      </c>
      <c r="C91" s="14" t="s">
        <v>29</v>
      </c>
      <c r="D91" s="51">
        <v>200</v>
      </c>
      <c r="E91" s="28">
        <v>2.4</v>
      </c>
      <c r="F91" s="31">
        <v>0.08</v>
      </c>
      <c r="G91" s="27">
        <f t="shared" si="6"/>
        <v>2.5920000000000001</v>
      </c>
      <c r="H91" s="27">
        <f t="shared" si="7"/>
        <v>480</v>
      </c>
      <c r="I91" s="27">
        <f t="shared" si="8"/>
        <v>518.4</v>
      </c>
      <c r="J91" s="14"/>
    </row>
    <row r="92" spans="1:10" ht="156.75" x14ac:dyDescent="0.3">
      <c r="A92" s="13" t="s">
        <v>85</v>
      </c>
      <c r="B92" s="9" t="s">
        <v>136</v>
      </c>
      <c r="C92" s="14" t="s">
        <v>29</v>
      </c>
      <c r="D92" s="51">
        <v>250</v>
      </c>
      <c r="E92" s="28">
        <v>2.5</v>
      </c>
      <c r="F92" s="31">
        <v>0.08</v>
      </c>
      <c r="G92" s="27">
        <f t="shared" si="6"/>
        <v>2.7</v>
      </c>
      <c r="H92" s="27">
        <f t="shared" si="7"/>
        <v>625</v>
      </c>
      <c r="I92" s="27">
        <f t="shared" si="8"/>
        <v>675</v>
      </c>
      <c r="J92" s="14"/>
    </row>
    <row r="93" spans="1:10" ht="114" x14ac:dyDescent="0.3">
      <c r="A93" s="13" t="s">
        <v>86</v>
      </c>
      <c r="B93" s="11" t="s">
        <v>137</v>
      </c>
      <c r="C93" s="14" t="s">
        <v>26</v>
      </c>
      <c r="D93" s="51">
        <v>10</v>
      </c>
      <c r="E93" s="28">
        <v>3</v>
      </c>
      <c r="F93" s="31">
        <v>0.08</v>
      </c>
      <c r="G93" s="27">
        <f t="shared" si="6"/>
        <v>3.24</v>
      </c>
      <c r="H93" s="27">
        <f t="shared" si="7"/>
        <v>30</v>
      </c>
      <c r="I93" s="27">
        <f t="shared" si="8"/>
        <v>32.400000000000006</v>
      </c>
      <c r="J93" s="14"/>
    </row>
    <row r="94" spans="1:10" ht="185.25" x14ac:dyDescent="0.3">
      <c r="A94" s="13" t="s">
        <v>87</v>
      </c>
      <c r="B94" s="11" t="s">
        <v>138</v>
      </c>
      <c r="C94" s="14" t="s">
        <v>26</v>
      </c>
      <c r="D94" s="51">
        <v>10</v>
      </c>
      <c r="E94" s="28">
        <v>14.31</v>
      </c>
      <c r="F94" s="31">
        <v>0.08</v>
      </c>
      <c r="G94" s="27">
        <f t="shared" si="6"/>
        <v>15.454800000000001</v>
      </c>
      <c r="H94" s="27">
        <f t="shared" si="7"/>
        <v>143.1</v>
      </c>
      <c r="I94" s="27">
        <f t="shared" si="8"/>
        <v>154.548</v>
      </c>
      <c r="J94" s="14"/>
    </row>
    <row r="95" spans="1:10" ht="185.25" x14ac:dyDescent="0.25">
      <c r="A95" s="13" t="s">
        <v>88</v>
      </c>
      <c r="B95" s="8" t="s">
        <v>139</v>
      </c>
      <c r="C95" s="14" t="s">
        <v>26</v>
      </c>
      <c r="D95" s="51">
        <v>10</v>
      </c>
      <c r="E95" s="28">
        <v>21.22</v>
      </c>
      <c r="F95" s="31">
        <v>0.08</v>
      </c>
      <c r="G95" s="27">
        <f t="shared" si="6"/>
        <v>22.9176</v>
      </c>
      <c r="H95" s="27">
        <f t="shared" si="7"/>
        <v>212.2</v>
      </c>
      <c r="I95" s="27">
        <f t="shared" si="8"/>
        <v>229.17599999999999</v>
      </c>
      <c r="J95" s="14"/>
    </row>
    <row r="96" spans="1:10" ht="242.25" x14ac:dyDescent="0.25">
      <c r="A96" s="13" t="s">
        <v>89</v>
      </c>
      <c r="B96" s="8" t="s">
        <v>140</v>
      </c>
      <c r="C96" s="14" t="s">
        <v>26</v>
      </c>
      <c r="D96" s="51">
        <v>100</v>
      </c>
      <c r="E96" s="28">
        <v>68</v>
      </c>
      <c r="F96" s="31">
        <v>0.08</v>
      </c>
      <c r="G96" s="27">
        <f t="shared" si="6"/>
        <v>73.44</v>
      </c>
      <c r="H96" s="27">
        <f t="shared" si="7"/>
        <v>6800</v>
      </c>
      <c r="I96" s="27">
        <f t="shared" si="8"/>
        <v>7344</v>
      </c>
      <c r="J96" s="14"/>
    </row>
    <row r="97" spans="1:10" x14ac:dyDescent="0.3">
      <c r="G97" s="46" t="s">
        <v>47</v>
      </c>
      <c r="H97" s="45">
        <f>SUM(H47:H96)</f>
        <v>106591.02</v>
      </c>
      <c r="I97" s="45">
        <f>SUM(I47:I96)</f>
        <v>115820.15159999997</v>
      </c>
    </row>
    <row r="98" spans="1:10" x14ac:dyDescent="0.3">
      <c r="B98" s="73"/>
      <c r="C98" s="73"/>
    </row>
    <row r="100" spans="1:10" ht="15.75" customHeight="1" x14ac:dyDescent="0.3">
      <c r="G100" s="74" t="s">
        <v>196</v>
      </c>
      <c r="H100" s="75"/>
      <c r="I100" s="75"/>
    </row>
    <row r="101" spans="1:10" ht="39" customHeight="1" x14ac:dyDescent="0.3">
      <c r="G101" s="75"/>
      <c r="H101" s="75"/>
      <c r="I101" s="75"/>
    </row>
    <row r="103" spans="1:10" ht="15" x14ac:dyDescent="0.25">
      <c r="A103" s="66" t="s">
        <v>143</v>
      </c>
      <c r="B103" s="66"/>
      <c r="C103" s="1"/>
      <c r="D103" s="23"/>
      <c r="E103" s="25"/>
      <c r="F103" s="23"/>
      <c r="G103" s="25"/>
      <c r="H103" s="25"/>
      <c r="I103" s="25"/>
      <c r="J103" s="23"/>
    </row>
    <row r="104" spans="1:10" ht="38.25" x14ac:dyDescent="0.25">
      <c r="A104" s="21" t="s">
        <v>0</v>
      </c>
      <c r="B104" s="22" t="s">
        <v>1</v>
      </c>
      <c r="C104" s="12" t="s">
        <v>2</v>
      </c>
      <c r="D104" s="12" t="s">
        <v>3</v>
      </c>
      <c r="E104" s="26" t="s">
        <v>4</v>
      </c>
      <c r="F104" s="22" t="s">
        <v>5</v>
      </c>
      <c r="G104" s="26" t="s">
        <v>6</v>
      </c>
      <c r="H104" s="26" t="s">
        <v>7</v>
      </c>
      <c r="I104" s="26" t="s">
        <v>8</v>
      </c>
      <c r="J104" s="22" t="s">
        <v>197</v>
      </c>
    </row>
    <row r="105" spans="1:10" ht="120.75" customHeight="1" x14ac:dyDescent="0.25">
      <c r="A105" s="13" t="s">
        <v>9</v>
      </c>
      <c r="B105" s="8" t="s">
        <v>144</v>
      </c>
      <c r="C105" s="13" t="s">
        <v>29</v>
      </c>
      <c r="D105" s="13">
        <v>6000</v>
      </c>
      <c r="E105" s="27">
        <v>1.03</v>
      </c>
      <c r="F105" s="31">
        <v>0.08</v>
      </c>
      <c r="G105" s="27">
        <f>E105*F105+E105</f>
        <v>1.1124000000000001</v>
      </c>
      <c r="H105" s="27">
        <f>E105*D105</f>
        <v>6180</v>
      </c>
      <c r="I105" s="27">
        <f>G105*D105</f>
        <v>6674.4000000000005</v>
      </c>
      <c r="J105" s="13"/>
    </row>
    <row r="106" spans="1:10" ht="85.5" x14ac:dyDescent="0.25">
      <c r="A106" s="13" t="s">
        <v>10</v>
      </c>
      <c r="B106" s="7" t="s">
        <v>145</v>
      </c>
      <c r="C106" s="13" t="s">
        <v>26</v>
      </c>
      <c r="D106" s="19">
        <v>50</v>
      </c>
      <c r="E106" s="28">
        <v>1.9</v>
      </c>
      <c r="F106" s="31">
        <v>0.08</v>
      </c>
      <c r="G106" s="27">
        <f t="shared" ref="G106:G110" si="9">E106*F106+E106</f>
        <v>2.052</v>
      </c>
      <c r="H106" s="27">
        <f t="shared" ref="H106:H110" si="10">E106*D106</f>
        <v>95</v>
      </c>
      <c r="I106" s="27">
        <f t="shared" ref="I106:I110" si="11">G106*D106</f>
        <v>102.60000000000001</v>
      </c>
      <c r="J106" s="14"/>
    </row>
    <row r="107" spans="1:10" ht="71.25" x14ac:dyDescent="0.25">
      <c r="A107" s="13" t="s">
        <v>11</v>
      </c>
      <c r="B107" s="8" t="s">
        <v>146</v>
      </c>
      <c r="C107" s="13" t="s">
        <v>26</v>
      </c>
      <c r="D107" s="14">
        <v>30</v>
      </c>
      <c r="E107" s="28">
        <v>3.74</v>
      </c>
      <c r="F107" s="31">
        <v>0.08</v>
      </c>
      <c r="G107" s="27">
        <f t="shared" si="9"/>
        <v>4.0392000000000001</v>
      </c>
      <c r="H107" s="27">
        <f t="shared" si="10"/>
        <v>112.2</v>
      </c>
      <c r="I107" s="27">
        <f t="shared" si="11"/>
        <v>121.176</v>
      </c>
      <c r="J107" s="14"/>
    </row>
    <row r="108" spans="1:10" ht="128.25" x14ac:dyDescent="0.3">
      <c r="A108" s="13" t="s">
        <v>12</v>
      </c>
      <c r="B108" s="9" t="s">
        <v>147</v>
      </c>
      <c r="C108" s="14" t="s">
        <v>29</v>
      </c>
      <c r="D108" s="14">
        <v>1000</v>
      </c>
      <c r="E108" s="28">
        <v>6.6</v>
      </c>
      <c r="F108" s="31">
        <v>0.08</v>
      </c>
      <c r="G108" s="27">
        <f t="shared" si="9"/>
        <v>7.1280000000000001</v>
      </c>
      <c r="H108" s="27">
        <f t="shared" si="10"/>
        <v>6600</v>
      </c>
      <c r="I108" s="27">
        <f t="shared" si="11"/>
        <v>7128</v>
      </c>
      <c r="J108" s="14"/>
    </row>
    <row r="109" spans="1:10" ht="71.25" x14ac:dyDescent="0.3">
      <c r="A109" s="13" t="s">
        <v>13</v>
      </c>
      <c r="B109" s="11" t="s">
        <v>148</v>
      </c>
      <c r="C109" s="14" t="s">
        <v>29</v>
      </c>
      <c r="D109" s="14">
        <v>400</v>
      </c>
      <c r="E109" s="28">
        <v>15.58</v>
      </c>
      <c r="F109" s="31">
        <v>0.08</v>
      </c>
      <c r="G109" s="27">
        <f t="shared" si="9"/>
        <v>16.8264</v>
      </c>
      <c r="H109" s="27">
        <f t="shared" si="10"/>
        <v>6232</v>
      </c>
      <c r="I109" s="27">
        <f t="shared" si="11"/>
        <v>6730.5599999999995</v>
      </c>
      <c r="J109" s="14"/>
    </row>
    <row r="110" spans="1:10" ht="28.5" x14ac:dyDescent="0.3">
      <c r="A110" s="13" t="s">
        <v>14</v>
      </c>
      <c r="B110" s="44" t="s">
        <v>149</v>
      </c>
      <c r="C110" s="14" t="s">
        <v>26</v>
      </c>
      <c r="D110" s="14">
        <v>30</v>
      </c>
      <c r="E110" s="28">
        <v>9.6300000000000008</v>
      </c>
      <c r="F110" s="31">
        <v>0.08</v>
      </c>
      <c r="G110" s="27">
        <f t="shared" si="9"/>
        <v>10.400400000000001</v>
      </c>
      <c r="H110" s="27">
        <f t="shared" si="10"/>
        <v>288.90000000000003</v>
      </c>
      <c r="I110" s="27">
        <f t="shared" si="11"/>
        <v>312.01200000000006</v>
      </c>
      <c r="J110" s="14"/>
    </row>
    <row r="111" spans="1:10" ht="15" x14ac:dyDescent="0.25">
      <c r="A111" s="67"/>
      <c r="B111" s="68"/>
      <c r="C111" s="68"/>
      <c r="D111" s="68"/>
      <c r="E111" s="68"/>
      <c r="F111" s="69"/>
      <c r="G111" s="27" t="s">
        <v>47</v>
      </c>
      <c r="H111" s="27">
        <f>SUM(H105:H110)</f>
        <v>19508.100000000002</v>
      </c>
      <c r="I111" s="27">
        <f>SUM(I105:I110)</f>
        <v>21068.748</v>
      </c>
      <c r="J111" s="14"/>
    </row>
    <row r="113" spans="1:10" x14ac:dyDescent="0.3">
      <c r="B113" s="4"/>
    </row>
    <row r="114" spans="1:10" ht="15.75" customHeight="1" x14ac:dyDescent="0.3">
      <c r="G114" s="74" t="s">
        <v>196</v>
      </c>
      <c r="H114" s="75"/>
      <c r="I114" s="75"/>
    </row>
    <row r="115" spans="1:10" ht="39" customHeight="1" x14ac:dyDescent="0.3">
      <c r="G115" s="75"/>
      <c r="H115" s="75"/>
      <c r="I115" s="75"/>
    </row>
    <row r="117" spans="1:10" ht="15" x14ac:dyDescent="0.25">
      <c r="A117" s="66" t="s">
        <v>150</v>
      </c>
      <c r="B117" s="66"/>
      <c r="C117" s="1"/>
      <c r="D117" s="23"/>
      <c r="E117" s="25"/>
      <c r="F117" s="23"/>
      <c r="G117" s="25"/>
      <c r="H117" s="25"/>
      <c r="I117" s="25"/>
      <c r="J117" s="23"/>
    </row>
    <row r="118" spans="1:10" ht="38.25" x14ac:dyDescent="0.25">
      <c r="A118" s="21" t="s">
        <v>0</v>
      </c>
      <c r="B118" s="22" t="s">
        <v>1</v>
      </c>
      <c r="C118" s="12" t="s">
        <v>2</v>
      </c>
      <c r="D118" s="12" t="s">
        <v>3</v>
      </c>
      <c r="E118" s="26" t="s">
        <v>4</v>
      </c>
      <c r="F118" s="22" t="s">
        <v>5</v>
      </c>
      <c r="G118" s="26" t="s">
        <v>6</v>
      </c>
      <c r="H118" s="26" t="s">
        <v>7</v>
      </c>
      <c r="I118" s="26" t="s">
        <v>8</v>
      </c>
      <c r="J118" s="22" t="s">
        <v>197</v>
      </c>
    </row>
    <row r="119" spans="1:10" ht="114" x14ac:dyDescent="0.25">
      <c r="A119" s="20" t="s">
        <v>9</v>
      </c>
      <c r="B119" s="8" t="s">
        <v>151</v>
      </c>
      <c r="C119" s="20" t="s">
        <v>26</v>
      </c>
      <c r="D119" s="20">
        <v>200</v>
      </c>
      <c r="E119" s="27">
        <v>11</v>
      </c>
      <c r="F119" s="31">
        <v>0.08</v>
      </c>
      <c r="G119" s="27">
        <f>E119*F119+E119</f>
        <v>11.88</v>
      </c>
      <c r="H119" s="27">
        <f>E119*D119</f>
        <v>2200</v>
      </c>
      <c r="I119" s="27">
        <f>G119*D119</f>
        <v>2376</v>
      </c>
      <c r="J119" s="20"/>
    </row>
    <row r="120" spans="1:10" ht="15" x14ac:dyDescent="0.25">
      <c r="A120" s="67"/>
      <c r="B120" s="68"/>
      <c r="C120" s="68"/>
      <c r="D120" s="68"/>
      <c r="E120" s="68"/>
      <c r="F120" s="69"/>
      <c r="G120" s="56" t="s">
        <v>47</v>
      </c>
      <c r="H120" s="56">
        <f>SUM(H119:H119)</f>
        <v>2200</v>
      </c>
      <c r="I120" s="56">
        <f>SUM(I119:I119)</f>
        <v>2376</v>
      </c>
      <c r="J120" s="14"/>
    </row>
    <row r="122" spans="1:10" x14ac:dyDescent="0.3">
      <c r="B122" s="4"/>
    </row>
    <row r="123" spans="1:10" x14ac:dyDescent="0.3">
      <c r="G123" s="74" t="s">
        <v>196</v>
      </c>
      <c r="H123" s="75"/>
      <c r="I123" s="75"/>
    </row>
    <row r="124" spans="1:10" ht="39" customHeight="1" x14ac:dyDescent="0.3">
      <c r="G124" s="75"/>
      <c r="H124" s="75"/>
      <c r="I124" s="75"/>
    </row>
    <row r="126" spans="1:10" ht="15" x14ac:dyDescent="0.25">
      <c r="A126" s="66" t="s">
        <v>152</v>
      </c>
      <c r="B126" s="66"/>
      <c r="C126" s="1"/>
      <c r="D126" s="23"/>
      <c r="E126" s="25"/>
      <c r="F126" s="23"/>
      <c r="G126" s="25"/>
      <c r="H126" s="25"/>
      <c r="I126" s="25"/>
      <c r="J126" s="23"/>
    </row>
    <row r="127" spans="1:10" ht="38.25" x14ac:dyDescent="0.25">
      <c r="A127" s="21" t="s">
        <v>0</v>
      </c>
      <c r="B127" s="22" t="s">
        <v>1</v>
      </c>
      <c r="C127" s="12" t="s">
        <v>2</v>
      </c>
      <c r="D127" s="12" t="s">
        <v>3</v>
      </c>
      <c r="E127" s="26" t="s">
        <v>4</v>
      </c>
      <c r="F127" s="22" t="s">
        <v>5</v>
      </c>
      <c r="G127" s="26" t="s">
        <v>6</v>
      </c>
      <c r="H127" s="26" t="s">
        <v>7</v>
      </c>
      <c r="I127" s="26" t="s">
        <v>8</v>
      </c>
      <c r="J127" s="22" t="s">
        <v>197</v>
      </c>
    </row>
    <row r="128" spans="1:10" ht="42.75" x14ac:dyDescent="0.3">
      <c r="A128" s="20" t="s">
        <v>9</v>
      </c>
      <c r="B128" s="9" t="s">
        <v>153</v>
      </c>
      <c r="C128" s="20" t="s">
        <v>29</v>
      </c>
      <c r="D128" s="20">
        <v>100</v>
      </c>
      <c r="E128" s="27">
        <v>11</v>
      </c>
      <c r="F128" s="31">
        <v>0.08</v>
      </c>
      <c r="G128" s="27">
        <f>E128*F128+E128</f>
        <v>11.88</v>
      </c>
      <c r="H128" s="27">
        <f>E128*D128</f>
        <v>1100</v>
      </c>
      <c r="I128" s="27">
        <f>G128*D128</f>
        <v>1188</v>
      </c>
      <c r="J128" s="20"/>
    </row>
    <row r="129" spans="1:10" ht="42.75" x14ac:dyDescent="0.3">
      <c r="A129" s="20" t="s">
        <v>10</v>
      </c>
      <c r="B129" s="11" t="s">
        <v>154</v>
      </c>
      <c r="C129" s="20" t="s">
        <v>29</v>
      </c>
      <c r="D129" s="19">
        <v>100</v>
      </c>
      <c r="E129" s="28">
        <v>27.3</v>
      </c>
      <c r="F129" s="31">
        <v>0.08</v>
      </c>
      <c r="G129" s="27">
        <f t="shared" ref="G129:G153" si="12">E129*F129+E129</f>
        <v>29.484000000000002</v>
      </c>
      <c r="H129" s="27">
        <f t="shared" ref="H129:H153" si="13">E129*D129</f>
        <v>2730</v>
      </c>
      <c r="I129" s="27">
        <f t="shared" ref="I129:I153" si="14">G129*D129</f>
        <v>2948.4</v>
      </c>
      <c r="J129" s="14"/>
    </row>
    <row r="130" spans="1:10" ht="99.75" x14ac:dyDescent="0.3">
      <c r="A130" s="20" t="s">
        <v>11</v>
      </c>
      <c r="B130" s="9" t="s">
        <v>155</v>
      </c>
      <c r="C130" s="20" t="s">
        <v>29</v>
      </c>
      <c r="D130" s="14">
        <v>300</v>
      </c>
      <c r="E130" s="28">
        <v>9.1</v>
      </c>
      <c r="F130" s="31">
        <v>0.08</v>
      </c>
      <c r="G130" s="27">
        <f t="shared" si="12"/>
        <v>9.8279999999999994</v>
      </c>
      <c r="H130" s="27">
        <f t="shared" si="13"/>
        <v>2730</v>
      </c>
      <c r="I130" s="27">
        <f t="shared" si="14"/>
        <v>2948.3999999999996</v>
      </c>
      <c r="J130" s="14"/>
    </row>
    <row r="131" spans="1:10" ht="99.75" x14ac:dyDescent="0.25">
      <c r="A131" s="20" t="s">
        <v>12</v>
      </c>
      <c r="B131" s="8" t="s">
        <v>156</v>
      </c>
      <c r="C131" s="20" t="s">
        <v>29</v>
      </c>
      <c r="D131" s="14">
        <v>100</v>
      </c>
      <c r="E131" s="28">
        <v>27.3</v>
      </c>
      <c r="F131" s="31">
        <v>0.08</v>
      </c>
      <c r="G131" s="27">
        <f t="shared" si="12"/>
        <v>29.484000000000002</v>
      </c>
      <c r="H131" s="27">
        <f t="shared" si="13"/>
        <v>2730</v>
      </c>
      <c r="I131" s="27">
        <f t="shared" si="14"/>
        <v>2948.4</v>
      </c>
      <c r="J131" s="14"/>
    </row>
    <row r="132" spans="1:10" ht="114" x14ac:dyDescent="0.25">
      <c r="A132" s="20" t="s">
        <v>13</v>
      </c>
      <c r="B132" s="8" t="s">
        <v>157</v>
      </c>
      <c r="C132" s="20" t="s">
        <v>29</v>
      </c>
      <c r="D132" s="14">
        <v>200</v>
      </c>
      <c r="E132" s="28">
        <v>9</v>
      </c>
      <c r="F132" s="31">
        <v>0.08</v>
      </c>
      <c r="G132" s="27">
        <f t="shared" si="12"/>
        <v>9.7200000000000006</v>
      </c>
      <c r="H132" s="27">
        <f t="shared" si="13"/>
        <v>1800</v>
      </c>
      <c r="I132" s="27">
        <f t="shared" si="14"/>
        <v>1944.0000000000002</v>
      </c>
      <c r="J132" s="14"/>
    </row>
    <row r="133" spans="1:10" ht="99.75" x14ac:dyDescent="0.25">
      <c r="A133" s="20" t="s">
        <v>14</v>
      </c>
      <c r="B133" s="8" t="s">
        <v>158</v>
      </c>
      <c r="C133" s="20" t="s">
        <v>29</v>
      </c>
      <c r="D133" s="14">
        <v>200</v>
      </c>
      <c r="E133" s="28">
        <v>15.21</v>
      </c>
      <c r="F133" s="31">
        <v>0.08</v>
      </c>
      <c r="G133" s="27">
        <f t="shared" si="12"/>
        <v>16.4268</v>
      </c>
      <c r="H133" s="27">
        <f t="shared" si="13"/>
        <v>3042</v>
      </c>
      <c r="I133" s="27">
        <f t="shared" si="14"/>
        <v>3285.36</v>
      </c>
      <c r="J133" s="14"/>
    </row>
    <row r="134" spans="1:10" ht="99.75" x14ac:dyDescent="0.25">
      <c r="A134" s="20" t="s">
        <v>15</v>
      </c>
      <c r="B134" s="8" t="s">
        <v>159</v>
      </c>
      <c r="C134" s="20" t="s">
        <v>29</v>
      </c>
      <c r="D134" s="14">
        <v>200</v>
      </c>
      <c r="E134" s="28">
        <v>27</v>
      </c>
      <c r="F134" s="31">
        <v>0.08</v>
      </c>
      <c r="G134" s="27">
        <f t="shared" si="12"/>
        <v>29.16</v>
      </c>
      <c r="H134" s="27">
        <f t="shared" si="13"/>
        <v>5400</v>
      </c>
      <c r="I134" s="27">
        <f t="shared" si="14"/>
        <v>5832</v>
      </c>
      <c r="J134" s="14"/>
    </row>
    <row r="135" spans="1:10" ht="99.75" x14ac:dyDescent="0.3">
      <c r="A135" s="20" t="s">
        <v>16</v>
      </c>
      <c r="B135" s="9" t="s">
        <v>160</v>
      </c>
      <c r="C135" s="20" t="s">
        <v>29</v>
      </c>
      <c r="D135" s="14">
        <v>300</v>
      </c>
      <c r="E135" s="28">
        <v>36</v>
      </c>
      <c r="F135" s="31">
        <v>0.08</v>
      </c>
      <c r="G135" s="27">
        <f t="shared" si="12"/>
        <v>38.880000000000003</v>
      </c>
      <c r="H135" s="27">
        <f t="shared" si="13"/>
        <v>10800</v>
      </c>
      <c r="I135" s="27">
        <f t="shared" si="14"/>
        <v>11664</v>
      </c>
      <c r="J135" s="14"/>
    </row>
    <row r="136" spans="1:10" ht="42.75" x14ac:dyDescent="0.25">
      <c r="A136" s="20" t="s">
        <v>17</v>
      </c>
      <c r="B136" s="8" t="s">
        <v>161</v>
      </c>
      <c r="C136" s="20" t="s">
        <v>29</v>
      </c>
      <c r="D136" s="14">
        <v>200</v>
      </c>
      <c r="E136" s="28">
        <v>19.7</v>
      </c>
      <c r="F136" s="31">
        <v>0.08</v>
      </c>
      <c r="G136" s="27">
        <f t="shared" si="12"/>
        <v>21.276</v>
      </c>
      <c r="H136" s="27">
        <f t="shared" si="13"/>
        <v>3940</v>
      </c>
      <c r="I136" s="27">
        <f t="shared" si="14"/>
        <v>4255.2</v>
      </c>
      <c r="J136" s="14"/>
    </row>
    <row r="137" spans="1:10" ht="42.75" x14ac:dyDescent="0.25">
      <c r="A137" s="20" t="s">
        <v>18</v>
      </c>
      <c r="B137" s="2" t="s">
        <v>162</v>
      </c>
      <c r="C137" s="20" t="s">
        <v>29</v>
      </c>
      <c r="D137" s="14">
        <v>200</v>
      </c>
      <c r="E137" s="28">
        <v>47.5</v>
      </c>
      <c r="F137" s="31">
        <v>0.08</v>
      </c>
      <c r="G137" s="27">
        <f t="shared" si="12"/>
        <v>51.3</v>
      </c>
      <c r="H137" s="27">
        <f t="shared" si="13"/>
        <v>9500</v>
      </c>
      <c r="I137" s="27">
        <f t="shared" si="14"/>
        <v>10260</v>
      </c>
      <c r="J137" s="14"/>
    </row>
    <row r="138" spans="1:10" ht="85.5" x14ac:dyDescent="0.25">
      <c r="A138" s="20" t="s">
        <v>19</v>
      </c>
      <c r="B138" s="38" t="s">
        <v>163</v>
      </c>
      <c r="C138" s="20" t="s">
        <v>29</v>
      </c>
      <c r="D138" s="14">
        <v>200</v>
      </c>
      <c r="E138" s="28">
        <v>3.4</v>
      </c>
      <c r="F138" s="31">
        <v>0.08</v>
      </c>
      <c r="G138" s="27">
        <f t="shared" si="12"/>
        <v>3.6719999999999997</v>
      </c>
      <c r="H138" s="27">
        <f t="shared" si="13"/>
        <v>680</v>
      </c>
      <c r="I138" s="27">
        <f t="shared" si="14"/>
        <v>734.4</v>
      </c>
      <c r="J138" s="14"/>
    </row>
    <row r="139" spans="1:10" ht="85.5" x14ac:dyDescent="0.25">
      <c r="A139" s="20" t="s">
        <v>20</v>
      </c>
      <c r="B139" s="8" t="s">
        <v>164</v>
      </c>
      <c r="C139" s="20" t="s">
        <v>29</v>
      </c>
      <c r="D139" s="14">
        <v>200</v>
      </c>
      <c r="E139" s="28">
        <v>9.5</v>
      </c>
      <c r="F139" s="31">
        <v>0.08</v>
      </c>
      <c r="G139" s="27">
        <f t="shared" si="12"/>
        <v>10.26</v>
      </c>
      <c r="H139" s="27">
        <f t="shared" si="13"/>
        <v>1900</v>
      </c>
      <c r="I139" s="27">
        <f t="shared" si="14"/>
        <v>2052</v>
      </c>
      <c r="J139" s="14"/>
    </row>
    <row r="140" spans="1:10" ht="85.5" x14ac:dyDescent="0.3">
      <c r="A140" s="20" t="s">
        <v>21</v>
      </c>
      <c r="B140" s="9" t="s">
        <v>165</v>
      </c>
      <c r="C140" s="20" t="s">
        <v>29</v>
      </c>
      <c r="D140" s="14">
        <v>200</v>
      </c>
      <c r="E140" s="28">
        <v>21.5</v>
      </c>
      <c r="F140" s="31">
        <v>0.08</v>
      </c>
      <c r="G140" s="27">
        <f t="shared" si="12"/>
        <v>23.22</v>
      </c>
      <c r="H140" s="27">
        <f t="shared" si="13"/>
        <v>4300</v>
      </c>
      <c r="I140" s="27">
        <f t="shared" si="14"/>
        <v>4644</v>
      </c>
      <c r="J140" s="14"/>
    </row>
    <row r="141" spans="1:10" ht="85.5" x14ac:dyDescent="0.3">
      <c r="A141" s="20" t="s">
        <v>22</v>
      </c>
      <c r="B141" s="11" t="s">
        <v>166</v>
      </c>
      <c r="C141" s="20" t="s">
        <v>29</v>
      </c>
      <c r="D141" s="14">
        <v>100</v>
      </c>
      <c r="E141" s="28">
        <v>28.8</v>
      </c>
      <c r="F141" s="31">
        <v>0.08</v>
      </c>
      <c r="G141" s="27">
        <f t="shared" si="12"/>
        <v>31.103999999999999</v>
      </c>
      <c r="H141" s="27">
        <f t="shared" si="13"/>
        <v>2880</v>
      </c>
      <c r="I141" s="27">
        <f t="shared" si="14"/>
        <v>3110.4</v>
      </c>
      <c r="J141" s="14"/>
    </row>
    <row r="142" spans="1:10" ht="99.75" x14ac:dyDescent="0.3">
      <c r="A142" s="20" t="s">
        <v>23</v>
      </c>
      <c r="B142" s="11" t="s">
        <v>167</v>
      </c>
      <c r="C142" s="20" t="s">
        <v>29</v>
      </c>
      <c r="D142" s="14">
        <v>200</v>
      </c>
      <c r="E142" s="28">
        <v>6.1</v>
      </c>
      <c r="F142" s="31">
        <v>0.08</v>
      </c>
      <c r="G142" s="27">
        <f t="shared" si="12"/>
        <v>6.5879999999999992</v>
      </c>
      <c r="H142" s="27">
        <f t="shared" si="13"/>
        <v>1220</v>
      </c>
      <c r="I142" s="27">
        <f t="shared" si="14"/>
        <v>1317.6</v>
      </c>
      <c r="J142" s="14"/>
    </row>
    <row r="143" spans="1:10" ht="99.75" x14ac:dyDescent="0.3">
      <c r="A143" s="20" t="s">
        <v>55</v>
      </c>
      <c r="B143" s="9" t="s">
        <v>168</v>
      </c>
      <c r="C143" s="20" t="s">
        <v>29</v>
      </c>
      <c r="D143" s="14">
        <v>200</v>
      </c>
      <c r="E143" s="28">
        <v>16.899999999999999</v>
      </c>
      <c r="F143" s="31">
        <v>0.08</v>
      </c>
      <c r="G143" s="27">
        <f t="shared" si="12"/>
        <v>18.251999999999999</v>
      </c>
      <c r="H143" s="27">
        <f t="shared" si="13"/>
        <v>3379.9999999999995</v>
      </c>
      <c r="I143" s="27">
        <f t="shared" si="14"/>
        <v>3650.3999999999996</v>
      </c>
      <c r="J143" s="14"/>
    </row>
    <row r="144" spans="1:10" ht="99.75" x14ac:dyDescent="0.3">
      <c r="A144" s="20" t="s">
        <v>56</v>
      </c>
      <c r="B144" s="11" t="s">
        <v>169</v>
      </c>
      <c r="C144" s="20" t="s">
        <v>29</v>
      </c>
      <c r="D144" s="14">
        <v>100</v>
      </c>
      <c r="E144" s="28">
        <v>50.9</v>
      </c>
      <c r="F144" s="31">
        <v>0.08</v>
      </c>
      <c r="G144" s="27">
        <f t="shared" si="12"/>
        <v>54.972000000000001</v>
      </c>
      <c r="H144" s="27">
        <f t="shared" si="13"/>
        <v>5090</v>
      </c>
      <c r="I144" s="27">
        <f t="shared" si="14"/>
        <v>5497.2</v>
      </c>
      <c r="J144" s="14"/>
    </row>
    <row r="145" spans="1:10" ht="71.25" x14ac:dyDescent="0.3">
      <c r="A145" s="20" t="s">
        <v>57</v>
      </c>
      <c r="B145" s="9" t="s">
        <v>170</v>
      </c>
      <c r="C145" s="20" t="s">
        <v>29</v>
      </c>
      <c r="D145" s="14">
        <v>50</v>
      </c>
      <c r="E145" s="28">
        <v>19.2</v>
      </c>
      <c r="F145" s="31">
        <v>0.08</v>
      </c>
      <c r="G145" s="27">
        <f t="shared" si="12"/>
        <v>20.736000000000001</v>
      </c>
      <c r="H145" s="27">
        <f t="shared" si="13"/>
        <v>960</v>
      </c>
      <c r="I145" s="27">
        <f t="shared" si="14"/>
        <v>1036.8</v>
      </c>
      <c r="J145" s="14"/>
    </row>
    <row r="146" spans="1:10" ht="71.25" x14ac:dyDescent="0.3">
      <c r="A146" s="20" t="s">
        <v>58</v>
      </c>
      <c r="B146" s="11" t="s">
        <v>171</v>
      </c>
      <c r="C146" s="14" t="s">
        <v>29</v>
      </c>
      <c r="D146" s="14">
        <v>100</v>
      </c>
      <c r="E146" s="28">
        <v>33</v>
      </c>
      <c r="F146" s="31">
        <v>0.08</v>
      </c>
      <c r="G146" s="27">
        <f t="shared" si="12"/>
        <v>35.64</v>
      </c>
      <c r="H146" s="27">
        <f t="shared" si="13"/>
        <v>3300</v>
      </c>
      <c r="I146" s="27">
        <f t="shared" si="14"/>
        <v>3564</v>
      </c>
      <c r="J146" s="14"/>
    </row>
    <row r="147" spans="1:10" ht="71.25" x14ac:dyDescent="0.3">
      <c r="A147" s="20" t="s">
        <v>59</v>
      </c>
      <c r="B147" s="11" t="s">
        <v>172</v>
      </c>
      <c r="C147" s="14" t="s">
        <v>29</v>
      </c>
      <c r="D147" s="14">
        <v>100</v>
      </c>
      <c r="E147" s="28">
        <v>64</v>
      </c>
      <c r="F147" s="31">
        <v>0.08</v>
      </c>
      <c r="G147" s="27">
        <f t="shared" si="12"/>
        <v>69.12</v>
      </c>
      <c r="H147" s="27">
        <f t="shared" si="13"/>
        <v>6400</v>
      </c>
      <c r="I147" s="27">
        <f t="shared" si="14"/>
        <v>6912</v>
      </c>
      <c r="J147" s="14"/>
    </row>
    <row r="148" spans="1:10" ht="114" x14ac:dyDescent="0.3">
      <c r="A148" s="20" t="s">
        <v>60</v>
      </c>
      <c r="B148" s="11" t="s">
        <v>173</v>
      </c>
      <c r="C148" s="14" t="s">
        <v>29</v>
      </c>
      <c r="D148" s="14">
        <v>100</v>
      </c>
      <c r="E148" s="28">
        <v>33</v>
      </c>
      <c r="F148" s="31">
        <v>0.08</v>
      </c>
      <c r="G148" s="27">
        <f t="shared" si="12"/>
        <v>35.64</v>
      </c>
      <c r="H148" s="27">
        <f t="shared" si="13"/>
        <v>3300</v>
      </c>
      <c r="I148" s="27">
        <f t="shared" si="14"/>
        <v>3564</v>
      </c>
      <c r="J148" s="14"/>
    </row>
    <row r="149" spans="1:10" ht="114" x14ac:dyDescent="0.3">
      <c r="A149" s="20" t="s">
        <v>61</v>
      </c>
      <c r="B149" s="11" t="s">
        <v>174</v>
      </c>
      <c r="C149" s="14" t="s">
        <v>29</v>
      </c>
      <c r="D149" s="14">
        <v>100</v>
      </c>
      <c r="E149" s="28">
        <v>64</v>
      </c>
      <c r="F149" s="31">
        <v>0.08</v>
      </c>
      <c r="G149" s="27">
        <f t="shared" si="12"/>
        <v>69.12</v>
      </c>
      <c r="H149" s="27">
        <f t="shared" si="13"/>
        <v>6400</v>
      </c>
      <c r="I149" s="27">
        <f t="shared" si="14"/>
        <v>6912</v>
      </c>
      <c r="J149" s="14"/>
    </row>
    <row r="150" spans="1:10" ht="128.25" x14ac:dyDescent="0.3">
      <c r="A150" s="20" t="s">
        <v>62</v>
      </c>
      <c r="B150" s="9" t="s">
        <v>175</v>
      </c>
      <c r="C150" s="14" t="s">
        <v>29</v>
      </c>
      <c r="D150" s="14">
        <v>100</v>
      </c>
      <c r="E150" s="28">
        <v>40.64</v>
      </c>
      <c r="F150" s="31">
        <v>0.08</v>
      </c>
      <c r="G150" s="27">
        <f t="shared" si="12"/>
        <v>43.891199999999998</v>
      </c>
      <c r="H150" s="27">
        <f t="shared" si="13"/>
        <v>4064</v>
      </c>
      <c r="I150" s="27">
        <f t="shared" si="14"/>
        <v>4389.12</v>
      </c>
      <c r="J150" s="14"/>
    </row>
    <row r="151" spans="1:10" ht="128.25" x14ac:dyDescent="0.3">
      <c r="A151" s="20" t="s">
        <v>63</v>
      </c>
      <c r="B151" s="11" t="s">
        <v>176</v>
      </c>
      <c r="C151" s="14" t="s">
        <v>29</v>
      </c>
      <c r="D151" s="14">
        <v>100</v>
      </c>
      <c r="E151" s="28">
        <v>64</v>
      </c>
      <c r="F151" s="31">
        <v>0.08</v>
      </c>
      <c r="G151" s="27">
        <f t="shared" si="12"/>
        <v>69.12</v>
      </c>
      <c r="H151" s="27">
        <f t="shared" si="13"/>
        <v>6400</v>
      </c>
      <c r="I151" s="27">
        <f t="shared" si="14"/>
        <v>6912</v>
      </c>
      <c r="J151" s="14"/>
    </row>
    <row r="152" spans="1:10" ht="142.5" x14ac:dyDescent="0.25">
      <c r="A152" s="20" t="s">
        <v>64</v>
      </c>
      <c r="B152" s="55" t="s">
        <v>177</v>
      </c>
      <c r="C152" s="14" t="s">
        <v>29</v>
      </c>
      <c r="D152" s="14">
        <v>100</v>
      </c>
      <c r="E152" s="28">
        <v>29.1</v>
      </c>
      <c r="F152" s="31">
        <v>0.23</v>
      </c>
      <c r="G152" s="27">
        <f t="shared" si="12"/>
        <v>35.792999999999999</v>
      </c>
      <c r="H152" s="27">
        <f t="shared" si="13"/>
        <v>2910</v>
      </c>
      <c r="I152" s="27">
        <f t="shared" si="14"/>
        <v>3579.2999999999997</v>
      </c>
      <c r="J152" s="14"/>
    </row>
    <row r="153" spans="1:10" ht="156.75" x14ac:dyDescent="0.3">
      <c r="A153" s="20" t="s">
        <v>65</v>
      </c>
      <c r="B153" s="11" t="s">
        <v>178</v>
      </c>
      <c r="C153" s="14" t="s">
        <v>29</v>
      </c>
      <c r="D153" s="14">
        <v>40</v>
      </c>
      <c r="E153" s="28">
        <v>42.7</v>
      </c>
      <c r="F153" s="31">
        <v>0.23</v>
      </c>
      <c r="G153" s="27">
        <f t="shared" si="12"/>
        <v>52.521000000000001</v>
      </c>
      <c r="H153" s="27">
        <f t="shared" si="13"/>
        <v>1708</v>
      </c>
      <c r="I153" s="27">
        <f t="shared" si="14"/>
        <v>2100.84</v>
      </c>
      <c r="J153" s="14"/>
    </row>
    <row r="154" spans="1:10" ht="15" x14ac:dyDescent="0.25">
      <c r="A154" s="67"/>
      <c r="B154" s="68"/>
      <c r="C154" s="68"/>
      <c r="D154" s="68"/>
      <c r="E154" s="68"/>
      <c r="F154" s="69"/>
      <c r="G154" s="56" t="s">
        <v>47</v>
      </c>
      <c r="H154" s="56">
        <f>SUM(H128:H153)</f>
        <v>98664</v>
      </c>
      <c r="I154" s="56">
        <f>SUM(I128:I153)</f>
        <v>107249.81999999999</v>
      </c>
      <c r="J154" s="14"/>
    </row>
    <row r="157" spans="1:10" ht="15.75" customHeight="1" x14ac:dyDescent="0.3">
      <c r="G157" s="74" t="s">
        <v>196</v>
      </c>
      <c r="H157" s="75"/>
      <c r="I157" s="75"/>
    </row>
    <row r="158" spans="1:10" ht="37.5" customHeight="1" x14ac:dyDescent="0.3">
      <c r="G158" s="75"/>
      <c r="H158" s="75"/>
      <c r="I158" s="75"/>
    </row>
    <row r="159" spans="1:10" ht="15" x14ac:dyDescent="0.25">
      <c r="A159" s="66" t="s">
        <v>179</v>
      </c>
      <c r="B159" s="66"/>
      <c r="C159" s="1"/>
      <c r="D159" s="23"/>
      <c r="E159" s="25"/>
      <c r="F159" s="23"/>
      <c r="G159" s="25"/>
      <c r="H159" s="25"/>
      <c r="I159" s="25"/>
      <c r="J159" s="23"/>
    </row>
    <row r="160" spans="1:10" ht="38.25" x14ac:dyDescent="0.25">
      <c r="A160" s="21" t="s">
        <v>0</v>
      </c>
      <c r="B160" s="22" t="s">
        <v>1</v>
      </c>
      <c r="C160" s="12" t="s">
        <v>2</v>
      </c>
      <c r="D160" s="12" t="s">
        <v>3</v>
      </c>
      <c r="E160" s="26" t="s">
        <v>4</v>
      </c>
      <c r="F160" s="22" t="s">
        <v>5</v>
      </c>
      <c r="G160" s="26" t="s">
        <v>6</v>
      </c>
      <c r="H160" s="26" t="s">
        <v>7</v>
      </c>
      <c r="I160" s="26" t="s">
        <v>8</v>
      </c>
      <c r="J160" s="22" t="s">
        <v>197</v>
      </c>
    </row>
    <row r="161" spans="1:10" ht="128.25" x14ac:dyDescent="0.3">
      <c r="A161" s="20" t="s">
        <v>9</v>
      </c>
      <c r="B161" s="11" t="s">
        <v>180</v>
      </c>
      <c r="C161" s="20" t="s">
        <v>26</v>
      </c>
      <c r="D161" s="20">
        <v>10</v>
      </c>
      <c r="E161" s="27">
        <v>25</v>
      </c>
      <c r="F161" s="31">
        <v>0.08</v>
      </c>
      <c r="G161" s="27">
        <f>E161*F161+E161</f>
        <v>27</v>
      </c>
      <c r="H161" s="27">
        <f>E161*D161</f>
        <v>250</v>
      </c>
      <c r="I161" s="27">
        <f>G161*D161</f>
        <v>270</v>
      </c>
      <c r="J161" s="20"/>
    </row>
    <row r="162" spans="1:10" ht="185.25" x14ac:dyDescent="0.25">
      <c r="A162" s="20" t="s">
        <v>10</v>
      </c>
      <c r="B162" s="7" t="s">
        <v>181</v>
      </c>
      <c r="C162" s="20" t="s">
        <v>26</v>
      </c>
      <c r="D162" s="19">
        <v>8</v>
      </c>
      <c r="E162" s="28">
        <v>10</v>
      </c>
      <c r="F162" s="31">
        <v>0.08</v>
      </c>
      <c r="G162" s="27">
        <f t="shared" ref="G162:G176" si="15">E162*F162+E162</f>
        <v>10.8</v>
      </c>
      <c r="H162" s="27">
        <f t="shared" ref="H162:H176" si="16">E162*D162</f>
        <v>80</v>
      </c>
      <c r="I162" s="27">
        <f t="shared" ref="I162:I176" si="17">G162*D162</f>
        <v>86.4</v>
      </c>
      <c r="J162" s="14"/>
    </row>
    <row r="163" spans="1:10" ht="199.5" x14ac:dyDescent="0.25">
      <c r="A163" s="20" t="s">
        <v>11</v>
      </c>
      <c r="B163" s="8" t="s">
        <v>182</v>
      </c>
      <c r="C163" s="20" t="s">
        <v>29</v>
      </c>
      <c r="D163" s="14">
        <v>100</v>
      </c>
      <c r="E163" s="28">
        <v>3.5</v>
      </c>
      <c r="F163" s="31">
        <v>0.08</v>
      </c>
      <c r="G163" s="27">
        <f t="shared" si="15"/>
        <v>3.7800000000000002</v>
      </c>
      <c r="H163" s="27">
        <f t="shared" si="16"/>
        <v>350</v>
      </c>
      <c r="I163" s="27">
        <f t="shared" si="17"/>
        <v>378</v>
      </c>
      <c r="J163" s="14"/>
    </row>
    <row r="164" spans="1:10" ht="185.25" x14ac:dyDescent="0.3">
      <c r="A164" s="20" t="s">
        <v>12</v>
      </c>
      <c r="B164" s="9" t="s">
        <v>183</v>
      </c>
      <c r="C164" s="20" t="s">
        <v>29</v>
      </c>
      <c r="D164" s="14">
        <v>300</v>
      </c>
      <c r="E164" s="28">
        <v>5</v>
      </c>
      <c r="F164" s="31">
        <v>0.08</v>
      </c>
      <c r="G164" s="27">
        <f t="shared" si="15"/>
        <v>5.4</v>
      </c>
      <c r="H164" s="27">
        <f t="shared" si="16"/>
        <v>1500</v>
      </c>
      <c r="I164" s="27">
        <f t="shared" si="17"/>
        <v>1620</v>
      </c>
      <c r="J164" s="14"/>
    </row>
    <row r="165" spans="1:10" ht="71.25" x14ac:dyDescent="0.3">
      <c r="A165" s="20" t="s">
        <v>13</v>
      </c>
      <c r="B165" s="11" t="s">
        <v>184</v>
      </c>
      <c r="C165" s="14" t="s">
        <v>26</v>
      </c>
      <c r="D165" s="14">
        <v>1000</v>
      </c>
      <c r="E165" s="28">
        <v>8.8000000000000007</v>
      </c>
      <c r="F165" s="31">
        <v>0.08</v>
      </c>
      <c r="G165" s="27">
        <f t="shared" si="15"/>
        <v>9.5040000000000013</v>
      </c>
      <c r="H165" s="27">
        <f t="shared" si="16"/>
        <v>8800</v>
      </c>
      <c r="I165" s="27">
        <f t="shared" si="17"/>
        <v>9504.0000000000018</v>
      </c>
      <c r="J165" s="14"/>
    </row>
    <row r="166" spans="1:10" ht="85.5" x14ac:dyDescent="0.3">
      <c r="A166" s="20" t="s">
        <v>14</v>
      </c>
      <c r="B166" s="9" t="s">
        <v>185</v>
      </c>
      <c r="C166" s="14" t="s">
        <v>26</v>
      </c>
      <c r="D166" s="14">
        <v>120</v>
      </c>
      <c r="E166" s="28">
        <v>18</v>
      </c>
      <c r="F166" s="31">
        <v>0.08</v>
      </c>
      <c r="G166" s="27">
        <f t="shared" si="15"/>
        <v>19.440000000000001</v>
      </c>
      <c r="H166" s="27">
        <f t="shared" si="16"/>
        <v>2160</v>
      </c>
      <c r="I166" s="27">
        <f t="shared" si="17"/>
        <v>2332.8000000000002</v>
      </c>
      <c r="J166" s="14"/>
    </row>
    <row r="167" spans="1:10" ht="114" x14ac:dyDescent="0.3">
      <c r="A167" s="20" t="s">
        <v>15</v>
      </c>
      <c r="B167" s="11" t="s">
        <v>186</v>
      </c>
      <c r="C167" s="14" t="s">
        <v>29</v>
      </c>
      <c r="D167" s="14">
        <v>50</v>
      </c>
      <c r="E167" s="28">
        <v>4.5</v>
      </c>
      <c r="F167" s="31">
        <v>0.08</v>
      </c>
      <c r="G167" s="27">
        <f t="shared" si="15"/>
        <v>4.8600000000000003</v>
      </c>
      <c r="H167" s="27">
        <f t="shared" si="16"/>
        <v>225</v>
      </c>
      <c r="I167" s="27">
        <f t="shared" si="17"/>
        <v>243.00000000000003</v>
      </c>
      <c r="J167" s="14"/>
    </row>
    <row r="168" spans="1:10" ht="57" x14ac:dyDescent="0.3">
      <c r="A168" s="20" t="s">
        <v>16</v>
      </c>
      <c r="B168" s="11" t="s">
        <v>187</v>
      </c>
      <c r="C168" s="14" t="s">
        <v>26</v>
      </c>
      <c r="D168" s="14">
        <v>10</v>
      </c>
      <c r="E168" s="28">
        <v>37.56</v>
      </c>
      <c r="F168" s="31">
        <v>0.08</v>
      </c>
      <c r="G168" s="27">
        <f t="shared" si="15"/>
        <v>40.564800000000005</v>
      </c>
      <c r="H168" s="27">
        <f t="shared" si="16"/>
        <v>375.6</v>
      </c>
      <c r="I168" s="27">
        <f t="shared" si="17"/>
        <v>405.64800000000002</v>
      </c>
      <c r="J168" s="14"/>
    </row>
    <row r="169" spans="1:10" ht="57" x14ac:dyDescent="0.3">
      <c r="A169" s="20" t="s">
        <v>17</v>
      </c>
      <c r="B169" s="11" t="s">
        <v>188</v>
      </c>
      <c r="C169" s="14" t="s">
        <v>26</v>
      </c>
      <c r="D169" s="14">
        <v>40</v>
      </c>
      <c r="E169" s="28">
        <v>28.73</v>
      </c>
      <c r="F169" s="31">
        <v>0.08</v>
      </c>
      <c r="G169" s="27">
        <f t="shared" si="15"/>
        <v>31.028400000000001</v>
      </c>
      <c r="H169" s="27">
        <f t="shared" si="16"/>
        <v>1149.2</v>
      </c>
      <c r="I169" s="27">
        <f t="shared" si="17"/>
        <v>1241.136</v>
      </c>
      <c r="J169" s="14"/>
    </row>
    <row r="170" spans="1:10" ht="71.25" x14ac:dyDescent="0.3">
      <c r="A170" s="20" t="s">
        <v>18</v>
      </c>
      <c r="B170" s="11" t="s">
        <v>189</v>
      </c>
      <c r="C170" s="14" t="s">
        <v>26</v>
      </c>
      <c r="D170" s="14">
        <v>40</v>
      </c>
      <c r="E170" s="28">
        <v>26.25</v>
      </c>
      <c r="F170" s="31">
        <v>0.08</v>
      </c>
      <c r="G170" s="27">
        <f t="shared" si="15"/>
        <v>28.35</v>
      </c>
      <c r="H170" s="27">
        <f t="shared" si="16"/>
        <v>1050</v>
      </c>
      <c r="I170" s="27">
        <f t="shared" si="17"/>
        <v>1134</v>
      </c>
      <c r="J170" s="14"/>
    </row>
    <row r="171" spans="1:10" ht="228" x14ac:dyDescent="0.3">
      <c r="A171" s="20" t="s">
        <v>19</v>
      </c>
      <c r="B171" s="11" t="s">
        <v>190</v>
      </c>
      <c r="C171" s="14" t="s">
        <v>29</v>
      </c>
      <c r="D171" s="14">
        <v>500</v>
      </c>
      <c r="E171" s="28">
        <v>3.65</v>
      </c>
      <c r="F171" s="31">
        <v>0.08</v>
      </c>
      <c r="G171" s="27">
        <f t="shared" si="15"/>
        <v>3.9419999999999997</v>
      </c>
      <c r="H171" s="27">
        <f t="shared" si="16"/>
        <v>1825</v>
      </c>
      <c r="I171" s="27">
        <f t="shared" si="17"/>
        <v>1970.9999999999998</v>
      </c>
      <c r="J171" s="14"/>
    </row>
    <row r="172" spans="1:10" ht="99.75" x14ac:dyDescent="0.3">
      <c r="A172" s="20" t="s">
        <v>20</v>
      </c>
      <c r="B172" s="11" t="s">
        <v>191</v>
      </c>
      <c r="C172" s="14" t="s">
        <v>26</v>
      </c>
      <c r="D172" s="14">
        <v>12</v>
      </c>
      <c r="E172" s="28">
        <v>6</v>
      </c>
      <c r="F172" s="31">
        <v>0.08</v>
      </c>
      <c r="G172" s="27">
        <f t="shared" si="15"/>
        <v>6.48</v>
      </c>
      <c r="H172" s="27">
        <f t="shared" si="16"/>
        <v>72</v>
      </c>
      <c r="I172" s="27">
        <f t="shared" si="17"/>
        <v>77.760000000000005</v>
      </c>
      <c r="J172" s="14"/>
    </row>
    <row r="173" spans="1:10" ht="85.5" x14ac:dyDescent="0.3">
      <c r="A173" s="20" t="s">
        <v>21</v>
      </c>
      <c r="B173" s="9" t="s">
        <v>192</v>
      </c>
      <c r="C173" s="14" t="s">
        <v>26</v>
      </c>
      <c r="D173" s="14">
        <v>4</v>
      </c>
      <c r="E173" s="28">
        <v>10.5</v>
      </c>
      <c r="F173" s="31">
        <v>0.08</v>
      </c>
      <c r="G173" s="27">
        <f t="shared" si="15"/>
        <v>11.34</v>
      </c>
      <c r="H173" s="27">
        <f t="shared" si="16"/>
        <v>42</v>
      </c>
      <c r="I173" s="27">
        <f t="shared" si="17"/>
        <v>45.36</v>
      </c>
      <c r="J173" s="14"/>
    </row>
    <row r="174" spans="1:10" ht="85.5" x14ac:dyDescent="0.3">
      <c r="A174" s="20" t="s">
        <v>22</v>
      </c>
      <c r="B174" s="11" t="s">
        <v>193</v>
      </c>
      <c r="C174" s="14" t="s">
        <v>26</v>
      </c>
      <c r="D174" s="14">
        <v>10</v>
      </c>
      <c r="E174" s="28">
        <v>22.54</v>
      </c>
      <c r="F174" s="31">
        <v>0.08</v>
      </c>
      <c r="G174" s="27">
        <f t="shared" si="15"/>
        <v>24.3432</v>
      </c>
      <c r="H174" s="27">
        <f t="shared" si="16"/>
        <v>225.39999999999998</v>
      </c>
      <c r="I174" s="27">
        <f t="shared" si="17"/>
        <v>243.43199999999999</v>
      </c>
      <c r="J174" s="14"/>
    </row>
    <row r="175" spans="1:10" ht="85.5" x14ac:dyDescent="0.3">
      <c r="A175" s="20" t="s">
        <v>23</v>
      </c>
      <c r="B175" s="11" t="s">
        <v>194</v>
      </c>
      <c r="C175" s="14" t="s">
        <v>26</v>
      </c>
      <c r="D175" s="14">
        <v>10</v>
      </c>
      <c r="E175" s="28">
        <v>50.28</v>
      </c>
      <c r="F175" s="31">
        <v>0.08</v>
      </c>
      <c r="G175" s="27">
        <f t="shared" si="15"/>
        <v>54.302399999999999</v>
      </c>
      <c r="H175" s="27">
        <f t="shared" si="16"/>
        <v>502.8</v>
      </c>
      <c r="I175" s="27">
        <f t="shared" si="17"/>
        <v>543.024</v>
      </c>
      <c r="J175" s="14"/>
    </row>
    <row r="176" spans="1:10" ht="85.5" x14ac:dyDescent="0.3">
      <c r="A176" s="20" t="s">
        <v>55</v>
      </c>
      <c r="B176" s="44" t="s">
        <v>195</v>
      </c>
      <c r="C176" s="14" t="s">
        <v>26</v>
      </c>
      <c r="D176" s="14">
        <v>25</v>
      </c>
      <c r="E176" s="28">
        <v>18</v>
      </c>
      <c r="F176" s="31">
        <v>0.08</v>
      </c>
      <c r="G176" s="27">
        <f t="shared" si="15"/>
        <v>19.440000000000001</v>
      </c>
      <c r="H176" s="27">
        <f t="shared" si="16"/>
        <v>450</v>
      </c>
      <c r="I176" s="27">
        <f t="shared" si="17"/>
        <v>486.00000000000006</v>
      </c>
      <c r="J176" s="14"/>
    </row>
    <row r="177" spans="1:10" ht="15" x14ac:dyDescent="0.25">
      <c r="A177" s="67"/>
      <c r="B177" s="68"/>
      <c r="C177" s="68"/>
      <c r="D177" s="68"/>
      <c r="E177" s="68"/>
      <c r="F177" s="69"/>
      <c r="G177" s="56" t="s">
        <v>47</v>
      </c>
      <c r="H177" s="56">
        <f>SUM(H161:H176)</f>
        <v>19057.000000000004</v>
      </c>
      <c r="I177" s="56">
        <f>SUM(I161:I176)</f>
        <v>20581.560000000001</v>
      </c>
      <c r="J177" s="14"/>
    </row>
    <row r="179" spans="1:10" x14ac:dyDescent="0.3">
      <c r="G179" s="74" t="s">
        <v>196</v>
      </c>
      <c r="H179" s="75"/>
      <c r="I179" s="75"/>
    </row>
    <row r="180" spans="1:10" ht="46.5" customHeight="1" x14ac:dyDescent="0.3">
      <c r="G180" s="75"/>
      <c r="H180" s="75"/>
      <c r="I180" s="75"/>
    </row>
    <row r="181" spans="1:10" x14ac:dyDescent="0.3">
      <c r="H181" s="45" t="s">
        <v>7</v>
      </c>
      <c r="I181" s="45" t="s">
        <v>8</v>
      </c>
    </row>
    <row r="182" spans="1:10" x14ac:dyDescent="0.3">
      <c r="G182" s="45" t="s">
        <v>43</v>
      </c>
      <c r="H182" s="57">
        <f>SUM(+H177+H154+H120+H111+H97+H39+H22)</f>
        <v>352093.32</v>
      </c>
      <c r="I182" s="57">
        <f>SUM(I177+I154+I120+I111+I97+I39+I22)</f>
        <v>382427.53559999994</v>
      </c>
    </row>
  </sheetData>
  <mergeCells count="21">
    <mergeCell ref="G179:I180"/>
    <mergeCell ref="A5:B5"/>
    <mergeCell ref="B3:E3"/>
    <mergeCell ref="A117:B117"/>
    <mergeCell ref="A120:F120"/>
    <mergeCell ref="B98:C98"/>
    <mergeCell ref="A103:B103"/>
    <mergeCell ref="A111:F111"/>
    <mergeCell ref="A30:B30"/>
    <mergeCell ref="A45:B45"/>
    <mergeCell ref="A159:B159"/>
    <mergeCell ref="A177:F177"/>
    <mergeCell ref="A126:B126"/>
    <mergeCell ref="A154:F154"/>
    <mergeCell ref="F22:G22"/>
    <mergeCell ref="G25:I26"/>
    <mergeCell ref="G42:I43"/>
    <mergeCell ref="G100:I101"/>
    <mergeCell ref="G114:I115"/>
    <mergeCell ref="G123:I124"/>
    <mergeCell ref="G157:I158"/>
  </mergeCells>
  <pageMargins left="0.70866141732283472" right="0.70866141732283472" top="0.74803149606299213" bottom="0.74803149606299213" header="0.31496062992125984" footer="0.31496062992125984"/>
  <pageSetup paperSize="9" scale="8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Pancechowska</dc:creator>
  <cp:lastModifiedBy>Agnieszka Pancechowska</cp:lastModifiedBy>
  <cp:lastPrinted>2022-03-28T09:56:45Z</cp:lastPrinted>
  <dcterms:created xsi:type="dcterms:W3CDTF">2022-03-24T09:39:12Z</dcterms:created>
  <dcterms:modified xsi:type="dcterms:W3CDTF">2022-03-30T06:32:02Z</dcterms:modified>
</cp:coreProperties>
</file>