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8a" sheetId="1" r:id="rId1"/>
    <sheet name="8b" sheetId="2" r:id="rId2"/>
    <sheet name="8c" sheetId="3" r:id="rId3"/>
    <sheet name="8d" sheetId="4" r:id="rId4"/>
    <sheet name="8e" sheetId="5" r:id="rId5"/>
    <sheet name="8f" sheetId="6" r:id="rId6"/>
  </sheets>
  <definedNames/>
  <calcPr fullCalcOnLoad="1" fullPrecision="0"/>
</workbook>
</file>

<file path=xl/sharedStrings.xml><?xml version="1.0" encoding="utf-8"?>
<sst xmlns="http://schemas.openxmlformats.org/spreadsheetml/2006/main" count="198" uniqueCount="79">
  <si>
    <t>Cena jednostkowa</t>
  </si>
  <si>
    <t>Ilość</t>
  </si>
  <si>
    <t>Lp.</t>
  </si>
  <si>
    <t>t</t>
  </si>
  <si>
    <r>
      <t>m</t>
    </r>
    <r>
      <rPr>
        <vertAlign val="superscript"/>
        <sz val="10"/>
        <color indexed="8"/>
        <rFont val="Arial"/>
        <family val="2"/>
      </rPr>
      <t>2</t>
    </r>
  </si>
  <si>
    <t>Suma netto</t>
  </si>
  <si>
    <t>Podatek VAT (23%)</t>
  </si>
  <si>
    <t>Łącznie brutto</t>
  </si>
  <si>
    <t>Opis i wyliczenia</t>
  </si>
  <si>
    <t>j.m.</t>
  </si>
  <si>
    <t>Wartość netto</t>
  </si>
  <si>
    <t>1.</t>
  </si>
  <si>
    <t>2.</t>
  </si>
  <si>
    <t>3.</t>
  </si>
  <si>
    <t>4.</t>
  </si>
  <si>
    <t>5.</t>
  </si>
  <si>
    <t>Wyrownanie istn. podbudowy mieszanką mineralno-asfaltową AC11W, śr. 100 kg/m2</t>
  </si>
  <si>
    <t>Mechaniczne czyszczenie nawierzchni drogowej bitumicznej</t>
  </si>
  <si>
    <t>Skropienie warstw konstrukcyjnych asfaltem</t>
  </si>
  <si>
    <t>Nawierzchnie z mieszanek mineralno-bitumicznych asfaltowych AC11S (w-wa ścieralna), gr. po zagęszczeniu 4cm</t>
  </si>
  <si>
    <r>
      <t xml:space="preserve">Droga powiatowa nr 1356Z Gryfino - Linie
</t>
    </r>
    <r>
      <rPr>
        <sz val="11"/>
        <color indexed="8"/>
        <rFont val="Arial"/>
        <family val="2"/>
      </rPr>
      <t xml:space="preserve">rodzaj robót: </t>
    </r>
    <r>
      <rPr>
        <b/>
        <sz val="11"/>
        <color indexed="8"/>
        <rFont val="Arial"/>
        <family val="2"/>
      </rPr>
      <t xml:space="preserve">modernizacja nawierzchni drogi
</t>
    </r>
    <r>
      <rPr>
        <sz val="11"/>
        <color indexed="8"/>
        <rFont val="Arial"/>
        <family val="2"/>
      </rPr>
      <t>odcinek:</t>
    </r>
    <r>
      <rPr>
        <b/>
        <sz val="11"/>
        <color indexed="8"/>
        <rFont val="Arial"/>
        <family val="2"/>
      </rPr>
      <t xml:space="preserve"> skrzyżowanie do m. Szczawno</t>
    </r>
  </si>
  <si>
    <t>Frezowanie nawierzchni z mieszanek mineralno-bitumicznych, grubość do 5 cm</t>
  </si>
  <si>
    <r>
      <t xml:space="preserve">Droga powiatowa nr 1398Z Przyjezierze - Jelenin
</t>
    </r>
    <r>
      <rPr>
        <sz val="11"/>
        <color indexed="8"/>
        <rFont val="Arial"/>
        <family val="2"/>
      </rPr>
      <t>rodzaj robót:</t>
    </r>
    <r>
      <rPr>
        <b/>
        <sz val="11"/>
        <color indexed="8"/>
        <rFont val="Arial"/>
        <family val="2"/>
      </rPr>
      <t xml:space="preserve"> modernizacja nawierzchni drogi
</t>
    </r>
    <r>
      <rPr>
        <sz val="11"/>
        <color indexed="8"/>
        <rFont val="Arial"/>
        <family val="2"/>
      </rPr>
      <t>odcinek:</t>
    </r>
    <r>
      <rPr>
        <b/>
        <sz val="11"/>
        <color indexed="8"/>
        <rFont val="Arial"/>
        <family val="2"/>
      </rPr>
      <t xml:space="preserve"> dojazd do m. Przyjezierze </t>
    </r>
  </si>
  <si>
    <t xml:space="preserve">Mechaniczne oczyszczenie warstw konstrukcyjnych </t>
  </si>
  <si>
    <t>Skropienie warstw konstrukcyjnych emulsją asfaltową</t>
  </si>
  <si>
    <t>Warstwa ścieralna z betonu asfaltowego AC11S,                      o grubości warstwy po zagęszczeniu 4 cm wraz z transportem na miejsce wbudowania.</t>
  </si>
  <si>
    <r>
      <t xml:space="preserve">Droga powiatowa nr 1388Z Strzelczyn - Chojna
</t>
    </r>
    <r>
      <rPr>
        <sz val="11"/>
        <color indexed="8"/>
        <rFont val="Arial"/>
        <family val="2"/>
      </rPr>
      <t>rodzaj robót:</t>
    </r>
    <r>
      <rPr>
        <b/>
        <sz val="11"/>
        <color indexed="8"/>
        <rFont val="Arial"/>
        <family val="2"/>
      </rPr>
      <t xml:space="preserve"> modernizacja nawierzchni drogi
</t>
    </r>
    <r>
      <rPr>
        <sz val="11"/>
        <color indexed="8"/>
        <rFont val="Arial"/>
        <family val="2"/>
      </rPr>
      <t>odcinek:</t>
    </r>
    <r>
      <rPr>
        <b/>
        <sz val="11"/>
        <color indexed="8"/>
        <rFont val="Arial"/>
        <family val="2"/>
      </rPr>
      <t xml:space="preserve"> dojazd do m. Kamienny Jaz </t>
    </r>
  </si>
  <si>
    <t>Rodzaj robót</t>
  </si>
  <si>
    <t>Mechaniczne wykonanie koryta (poszerzenie) o głębokości 30 cm pod konstrukcje jezdni w gruncie kat.II-VI</t>
  </si>
  <si>
    <t>Wywiezienie ziemi samochodami samowyładowczymi na odległość do 5 km z wbudowaniem na poboczu drogi</t>
  </si>
  <si>
    <t>m3</t>
  </si>
  <si>
    <t xml:space="preserve">Wykonanie i zagęszczenie warstwy odsączającej w korycie na poszerzeniu, grubość warstwy po zagęszczeniu 10 cm.  </t>
  </si>
  <si>
    <t>Podbudowa z kruszywa  łamanego 0-31,5 mm, warstwa grubości po zagęszczeniu 20 cm</t>
  </si>
  <si>
    <t xml:space="preserve">Rozbiórka nawierzchni z mieszanek mineralno-bitumicznych (frezowanie), grubość nawierzchni 3 cm z wbudowaniem w pobocze drogi (środek jezdni o szerokości 1,20m oraz włączenie się do nowej nawierzchni) </t>
  </si>
  <si>
    <t>6.</t>
  </si>
  <si>
    <t xml:space="preserve">Jednostronne odkrycie krawędzi jezdni z rozplantowaniem urobku na poboczu drogi </t>
  </si>
  <si>
    <t>7.</t>
  </si>
  <si>
    <t>Oczyszczenie i skropienie mechaniczne warstw konstrukcyjnych emulsją asfaltową</t>
  </si>
  <si>
    <t>8.</t>
  </si>
  <si>
    <t xml:space="preserve">Wykonanie warstwy wiążącej z betonu asfaltowego AC16W o grubości 4 cm po zagęszczeniu, wraz z transportem na miejsce wbudowania             </t>
  </si>
  <si>
    <t>9.</t>
  </si>
  <si>
    <t>10.</t>
  </si>
  <si>
    <t xml:space="preserve">Warstwa ścieralna z betonu asfaltowego AC11S, o grubości warstwy po zagęszczeniu 4 cm wraz z transportem na miejsce wbudowania </t>
  </si>
  <si>
    <t>11.</t>
  </si>
  <si>
    <t>Wycinka krzaków</t>
  </si>
  <si>
    <t>12.</t>
  </si>
  <si>
    <t>Przestawienie znaku drogowego w inne miejsce (znak drogowy A-12b ze słupkiem)</t>
  </si>
  <si>
    <t>kpl.</t>
  </si>
  <si>
    <r>
      <t xml:space="preserve">Droga powiatowa nr 1363Z Steklno - Widuchowa 
</t>
    </r>
    <r>
      <rPr>
        <sz val="11"/>
        <color indexed="8"/>
        <rFont val="Arial"/>
        <family val="2"/>
      </rPr>
      <t>rodzaj robót:</t>
    </r>
    <r>
      <rPr>
        <b/>
        <sz val="11"/>
        <color indexed="8"/>
        <rFont val="Arial"/>
        <family val="2"/>
      </rPr>
      <t xml:space="preserve"> modernizacja nawierzchni drogi
</t>
    </r>
    <r>
      <rPr>
        <sz val="11"/>
        <color indexed="8"/>
        <rFont val="Arial"/>
        <family val="2"/>
      </rPr>
      <t>odcinek:</t>
    </r>
    <r>
      <rPr>
        <b/>
        <sz val="11"/>
        <color indexed="8"/>
        <rFont val="Arial"/>
        <family val="2"/>
      </rPr>
      <t xml:space="preserve"> ul. Grunwaldzka w Widuchowej</t>
    </r>
  </si>
  <si>
    <t>Frezowanie nawierzchni jezdni, o średniej grubości 3,0 cm</t>
  </si>
  <si>
    <t>Oczyszczenie  i skropienie mechaniczne istniejącej nawierzchni bitumicznej</t>
  </si>
  <si>
    <t>Ułożenie warstwy ścieralnej z betonu asfaltowego AC11S, o grubości warstwy 4,0 cm po zagęszczeniu z transportem na miejsce wbudowania</t>
  </si>
  <si>
    <t>Regulacja pionowa studni kanalizacji deszczowej/sanitarnej</t>
  </si>
  <si>
    <t>szt.</t>
  </si>
  <si>
    <t>Regulacja pionowa wpustów ulicznych</t>
  </si>
  <si>
    <t>Regulacja pionowa zaworów wodnych</t>
  </si>
  <si>
    <r>
      <t xml:space="preserve">Droga powiatowa nr 1418Z Mieszkowice - Gozdowice
</t>
    </r>
    <r>
      <rPr>
        <sz val="11"/>
        <color indexed="8"/>
        <rFont val="Arial"/>
        <family val="2"/>
      </rPr>
      <t>rodzaj robót:</t>
    </r>
    <r>
      <rPr>
        <b/>
        <sz val="11"/>
        <color indexed="8"/>
        <rFont val="Arial"/>
        <family val="2"/>
      </rPr>
      <t xml:space="preserve"> modernizacja nawierzchni drogi
</t>
    </r>
    <r>
      <rPr>
        <sz val="11"/>
        <color indexed="8"/>
        <rFont val="Arial"/>
        <family val="2"/>
      </rPr>
      <t>odcinek:</t>
    </r>
    <r>
      <rPr>
        <b/>
        <sz val="11"/>
        <color indexed="8"/>
        <rFont val="Arial"/>
        <family val="2"/>
      </rPr>
      <t xml:space="preserve"> dojazd do m. Czelin </t>
    </r>
  </si>
  <si>
    <t>Obustronne odkrycie krawędzi jezdni</t>
  </si>
  <si>
    <t>Mechaniczne wykonanie koryta (skrzyżowanie i zjazd) o głębokości 35 cm pod konstrukcje jezdni w gruncie kat.II-VI</t>
  </si>
  <si>
    <t>Wywiezienie ziemi samochodami samowyładowczymi. 45,50x0,35=105,0 m3</t>
  </si>
  <si>
    <r>
      <t>m</t>
    </r>
    <r>
      <rPr>
        <vertAlign val="superscript"/>
        <sz val="10"/>
        <color indexed="8"/>
        <rFont val="Arial"/>
        <family val="2"/>
      </rPr>
      <t>3</t>
    </r>
  </si>
  <si>
    <t xml:space="preserve">Wykonanie i zagęszczenie warstwy odsączającej w korycie na zjeździe i skrzyżowaniu, grubość warstwy po zagęszczeniu 10 cm.  </t>
  </si>
  <si>
    <t xml:space="preserve">Podbudowa z kruszywa  łamanego 0-31,5 mm, warstwa grubości po zagęszczeniu 20 cm. </t>
  </si>
  <si>
    <t>Oczyszczenie mechaniczne istniejącej nawierzchni bitumicznej</t>
  </si>
  <si>
    <t>Skropienie nawierzchni drogowej asfaltem (emulsją asfaltową) wiązanie konstrukcyjne          - pod w-wę wyrównawczą</t>
  </si>
  <si>
    <r>
      <t>Ułożenie warstwy wyrównawczej z betonu asfaltowego AC16W, w ilości średnio 100kg/m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z transportem na miejsce wbudowania</t>
    </r>
  </si>
  <si>
    <t>Skropienie nawierzchni drogowej asfaltem (emulsją asfaltową) wiązanie konstrukcyjne
- pod w-wę ścieralną</t>
  </si>
  <si>
    <t>Ułożenie warstwy ścieralnej z betonu asfaltowego AC11S o grubości warstwy 
4,0 cm po zagęszczeniu z transportem na miejsce wbudowania</t>
  </si>
  <si>
    <t>obustronne uzupełnienie gruntem rodzimym (materiał wykonawcy) i plantowanie poboczy na szerokości 1,0 m wraz z obsianiem trawą i uporządkowaniem przyległego terenu po robotach</t>
  </si>
  <si>
    <r>
      <t xml:space="preserve">Droga powiatowa nr 1391Z Chojna - Krzymów
</t>
    </r>
    <r>
      <rPr>
        <sz val="11"/>
        <color indexed="8"/>
        <rFont val="Arial"/>
        <family val="2"/>
      </rPr>
      <t xml:space="preserve">rodzaj robót: </t>
    </r>
    <r>
      <rPr>
        <b/>
        <sz val="11"/>
        <color indexed="8"/>
        <rFont val="Arial"/>
        <family val="2"/>
      </rPr>
      <t xml:space="preserve">modernizacja nawierzchni drogi
</t>
    </r>
    <r>
      <rPr>
        <sz val="11"/>
        <color indexed="8"/>
        <rFont val="Arial"/>
        <family val="2"/>
      </rPr>
      <t>odcinek:</t>
    </r>
    <r>
      <rPr>
        <b/>
        <sz val="11"/>
        <color indexed="8"/>
        <rFont val="Arial"/>
        <family val="2"/>
      </rPr>
      <t xml:space="preserve"> przejazd przez przepust drogowy</t>
    </r>
  </si>
  <si>
    <t>Rozbiórka nawierzchni z mieszanek mineralno-bitumicznych (frezowanie), grubość nawierzchni 3 cm z rozplantowaniem na poboczu drogi</t>
  </si>
  <si>
    <r>
      <t xml:space="preserve">Obustronne odkrycie krawędzi jezdni z rozplantowaniem urobku na poboczu drogi </t>
    </r>
  </si>
  <si>
    <t>Wyrównanie istn. podbudowy mieszanką mineralno-asfaltową AC16W, śr. 100 kg/m2</t>
  </si>
  <si>
    <t>Rozbiórka nawierzchni z mieszanek mineralno-bitumicznych (frezowanie), grubość nawierzchni 3 cm z rozplantowaniem na poboczu drogi (przy krawędzi)</t>
  </si>
  <si>
    <r>
      <t>m</t>
    </r>
    <r>
      <rPr>
        <vertAlign val="superscript"/>
        <sz val="10"/>
        <rFont val="Arial"/>
        <family val="2"/>
      </rPr>
      <t>2</t>
    </r>
  </si>
  <si>
    <t xml:space="preserve">Skropienie warstw konstrukcyjnych emulsją asfaltową. </t>
  </si>
  <si>
    <t>Warstwa ścieralna z betonu asfaltowego AC11S, o grubości warstwy po zagęszczeniu 4 cm wraz z transportem na miejsce wbudowania</t>
  </si>
  <si>
    <t>Regulacja wpustu ulicznego</t>
  </si>
  <si>
    <t>Ścinka pobocza gr. do 10cm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</si>
</sst>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0.0"/>
    <numFmt numFmtId="171" formatCode="#,##0.00_ ;\-#,##0.00\ "/>
  </numFmts>
  <fonts count="4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6" fillId="0" borderId="0">
      <alignment/>
      <protection/>
    </xf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0" xfId="51">
      <alignment/>
      <protection/>
    </xf>
    <xf numFmtId="0" fontId="43" fillId="0" borderId="0" xfId="51" applyFont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1" fillId="0" borderId="10" xfId="51" applyFont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51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left" vertical="center" wrapText="1"/>
      <protection/>
    </xf>
    <xf numFmtId="2" fontId="2" fillId="0" borderId="10" xfId="51" applyNumberFormat="1" applyFont="1" applyBorder="1" applyAlignment="1">
      <alignment horizontal="center" vertical="center" wrapText="1"/>
      <protection/>
    </xf>
    <xf numFmtId="0" fontId="44" fillId="0" borderId="10" xfId="51" applyFont="1" applyBorder="1" applyAlignment="1">
      <alignment wrapText="1"/>
      <protection/>
    </xf>
    <xf numFmtId="0" fontId="44" fillId="0" borderId="10" xfId="51" applyFont="1" applyBorder="1" applyAlignment="1">
      <alignment horizontal="left" vertical="center" wrapText="1"/>
      <protection/>
    </xf>
    <xf numFmtId="0" fontId="45" fillId="32" borderId="10" xfId="5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6" fillId="0" borderId="0" xfId="51" applyFont="1" applyAlignment="1">
      <alignment horizontal="center" vertical="center" wrapText="1"/>
      <protection/>
    </xf>
    <xf numFmtId="0" fontId="46" fillId="0" borderId="0" xfId="51" applyFont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45" fillId="32" borderId="10" xfId="51" applyNumberFormat="1" applyFont="1" applyFill="1" applyBorder="1" applyAlignment="1">
      <alignment horizontal="right" vertical="center" wrapText="1"/>
      <protection/>
    </xf>
    <xf numFmtId="171" fontId="45" fillId="32" borderId="10" xfId="51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171" fontId="44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4" fontId="0" fillId="0" borderId="10" xfId="51" applyNumberFormat="1" applyFont="1" applyFill="1" applyBorder="1" applyAlignment="1">
      <alignment horizontal="right" vertical="center" wrapText="1"/>
      <protection/>
    </xf>
    <xf numFmtId="4" fontId="0" fillId="0" borderId="10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F3" sqref="F3:F7"/>
    </sheetView>
  </sheetViews>
  <sheetFormatPr defaultColWidth="9.140625" defaultRowHeight="12.75"/>
  <cols>
    <col min="1" max="1" width="4.7109375" style="1" customWidth="1"/>
    <col min="2" max="2" width="43.140625" style="1" customWidth="1"/>
    <col min="3" max="3" width="7.7109375" style="1" customWidth="1"/>
    <col min="4" max="4" width="7.421875" style="1" customWidth="1"/>
    <col min="5" max="5" width="13.00390625" style="1" customWidth="1"/>
    <col min="6" max="6" width="16.57421875" style="1" customWidth="1"/>
    <col min="7" max="16384" width="9.140625" style="1" customWidth="1"/>
  </cols>
  <sheetData>
    <row r="1" spans="1:6" ht="65.25" customHeight="1">
      <c r="A1" s="24" t="s">
        <v>20</v>
      </c>
      <c r="B1" s="25"/>
      <c r="C1" s="25"/>
      <c r="D1" s="25"/>
      <c r="E1" s="25"/>
      <c r="F1" s="25"/>
    </row>
    <row r="2" spans="1:6" ht="25.5">
      <c r="A2" s="8" t="s">
        <v>2</v>
      </c>
      <c r="B2" s="8" t="s">
        <v>8</v>
      </c>
      <c r="C2" s="8" t="s">
        <v>9</v>
      </c>
      <c r="D2" s="8" t="s">
        <v>1</v>
      </c>
      <c r="E2" s="8" t="s">
        <v>0</v>
      </c>
      <c r="F2" s="8" t="s">
        <v>10</v>
      </c>
    </row>
    <row r="3" spans="1:6" ht="37.5" customHeight="1">
      <c r="A3" s="4" t="s">
        <v>11</v>
      </c>
      <c r="B3" s="5" t="s">
        <v>21</v>
      </c>
      <c r="C3" s="4" t="s">
        <v>4</v>
      </c>
      <c r="D3" s="6">
        <v>710</v>
      </c>
      <c r="E3" s="30"/>
      <c r="F3" s="33">
        <f>D3*E3</f>
        <v>0</v>
      </c>
    </row>
    <row r="4" spans="1:6" ht="40.5" customHeight="1">
      <c r="A4" s="4" t="s">
        <v>12</v>
      </c>
      <c r="B4" s="5" t="s">
        <v>16</v>
      </c>
      <c r="C4" s="4" t="s">
        <v>3</v>
      </c>
      <c r="D4" s="7">
        <v>71</v>
      </c>
      <c r="E4" s="30"/>
      <c r="F4" s="33">
        <f>D4*E4</f>
        <v>0</v>
      </c>
    </row>
    <row r="5" spans="1:6" ht="33.75" customHeight="1">
      <c r="A5" s="4" t="s">
        <v>13</v>
      </c>
      <c r="B5" s="5" t="s">
        <v>17</v>
      </c>
      <c r="C5" s="4" t="s">
        <v>4</v>
      </c>
      <c r="D5" s="6">
        <v>1420</v>
      </c>
      <c r="E5" s="30"/>
      <c r="F5" s="33">
        <f>D5*E5</f>
        <v>0</v>
      </c>
    </row>
    <row r="6" spans="1:6" ht="18" customHeight="1">
      <c r="A6" s="4" t="s">
        <v>14</v>
      </c>
      <c r="B6" s="5" t="s">
        <v>18</v>
      </c>
      <c r="C6" s="4" t="s">
        <v>4</v>
      </c>
      <c r="D6" s="6">
        <v>1420</v>
      </c>
      <c r="E6" s="30"/>
      <c r="F6" s="33">
        <f>D6*E6</f>
        <v>0</v>
      </c>
    </row>
    <row r="7" spans="1:6" ht="43.5" customHeight="1">
      <c r="A7" s="4" t="s">
        <v>15</v>
      </c>
      <c r="B7" s="5" t="s">
        <v>19</v>
      </c>
      <c r="C7" s="4" t="s">
        <v>4</v>
      </c>
      <c r="D7" s="6">
        <v>710</v>
      </c>
      <c r="E7" s="30"/>
      <c r="F7" s="33">
        <f>D7*E7</f>
        <v>0</v>
      </c>
    </row>
    <row r="8" spans="1:9" s="2" customFormat="1" ht="21.75" customHeight="1">
      <c r="A8" s="23" t="s">
        <v>5</v>
      </c>
      <c r="B8" s="23"/>
      <c r="C8" s="23"/>
      <c r="D8" s="23"/>
      <c r="E8" s="23"/>
      <c r="F8" s="31">
        <f>SUM(F3:F7)</f>
        <v>0</v>
      </c>
      <c r="I8" s="3"/>
    </row>
    <row r="9" spans="1:9" s="2" customFormat="1" ht="21.75" customHeight="1">
      <c r="A9" s="23" t="s">
        <v>6</v>
      </c>
      <c r="B9" s="23"/>
      <c r="C9" s="23"/>
      <c r="D9" s="23"/>
      <c r="E9" s="23"/>
      <c r="F9" s="31">
        <f>F10-F8</f>
        <v>0</v>
      </c>
      <c r="I9" s="3"/>
    </row>
    <row r="10" spans="1:9" s="2" customFormat="1" ht="21.75" customHeight="1">
      <c r="A10" s="23" t="s">
        <v>7</v>
      </c>
      <c r="B10" s="23"/>
      <c r="C10" s="23"/>
      <c r="D10" s="23"/>
      <c r="E10" s="23"/>
      <c r="F10" s="31">
        <f>F8*1.23</f>
        <v>0</v>
      </c>
      <c r="I10" s="3"/>
    </row>
  </sheetData>
  <sheetProtection/>
  <mergeCells count="4">
    <mergeCell ref="A9:E9"/>
    <mergeCell ref="A10:E10"/>
    <mergeCell ref="A1:F1"/>
    <mergeCell ref="A8:E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7109375" style="0" customWidth="1"/>
    <col min="2" max="2" width="47.28125" style="0" customWidth="1"/>
    <col min="3" max="3" width="6.28125" style="0" customWidth="1"/>
    <col min="4" max="4" width="7.421875" style="0" customWidth="1"/>
    <col min="5" max="5" width="12.421875" style="0" customWidth="1"/>
    <col min="6" max="6" width="17.140625" style="0" customWidth="1"/>
  </cols>
  <sheetData>
    <row r="1" spans="1:6" ht="63.75" customHeight="1">
      <c r="A1" s="26" t="s">
        <v>22</v>
      </c>
      <c r="B1" s="27"/>
      <c r="C1" s="27"/>
      <c r="D1" s="27"/>
      <c r="E1" s="27"/>
      <c r="F1" s="27"/>
    </row>
    <row r="2" spans="1:6" ht="25.5">
      <c r="A2" s="8" t="s">
        <v>2</v>
      </c>
      <c r="B2" s="8" t="s">
        <v>8</v>
      </c>
      <c r="C2" s="8" t="s">
        <v>9</v>
      </c>
      <c r="D2" s="8" t="s">
        <v>1</v>
      </c>
      <c r="E2" s="8" t="s">
        <v>0</v>
      </c>
      <c r="F2" s="8" t="s">
        <v>10</v>
      </c>
    </row>
    <row r="3" spans="1:6" ht="38.25">
      <c r="A3" s="28" t="s">
        <v>11</v>
      </c>
      <c r="B3" s="5" t="s">
        <v>73</v>
      </c>
      <c r="C3" s="28" t="s">
        <v>74</v>
      </c>
      <c r="D3" s="29">
        <v>890</v>
      </c>
      <c r="E3" s="34"/>
      <c r="F3" s="34">
        <f>D3*E3</f>
        <v>0</v>
      </c>
    </row>
    <row r="4" spans="1:6" ht="14.25">
      <c r="A4" s="28" t="s">
        <v>12</v>
      </c>
      <c r="B4" s="5" t="s">
        <v>78</v>
      </c>
      <c r="C4" s="28" t="s">
        <v>74</v>
      </c>
      <c r="D4" s="29">
        <v>100</v>
      </c>
      <c r="E4" s="34"/>
      <c r="F4" s="34">
        <f>D4*E4</f>
        <v>0</v>
      </c>
    </row>
    <row r="5" spans="1:6" ht="20.25" customHeight="1">
      <c r="A5" s="28" t="s">
        <v>13</v>
      </c>
      <c r="B5" s="5" t="s">
        <v>23</v>
      </c>
      <c r="C5" s="28" t="s">
        <v>74</v>
      </c>
      <c r="D5" s="29">
        <v>890</v>
      </c>
      <c r="E5" s="34"/>
      <c r="F5" s="34">
        <f>D5*E5</f>
        <v>0</v>
      </c>
    </row>
    <row r="6" spans="1:6" ht="20.25" customHeight="1">
      <c r="A6" s="28" t="s">
        <v>14</v>
      </c>
      <c r="B6" s="5" t="s">
        <v>75</v>
      </c>
      <c r="C6" s="28" t="s">
        <v>74</v>
      </c>
      <c r="D6" s="29">
        <v>890</v>
      </c>
      <c r="E6" s="34"/>
      <c r="F6" s="34">
        <f>D6*E6</f>
        <v>0</v>
      </c>
    </row>
    <row r="7" spans="1:6" ht="38.25">
      <c r="A7" s="28" t="s">
        <v>15</v>
      </c>
      <c r="B7" s="5" t="s">
        <v>76</v>
      </c>
      <c r="C7" s="28" t="s">
        <v>74</v>
      </c>
      <c r="D7" s="29">
        <v>890</v>
      </c>
      <c r="E7" s="34"/>
      <c r="F7" s="34">
        <f>D7*E7</f>
        <v>0</v>
      </c>
    </row>
    <row r="8" spans="1:6" ht="21.75" customHeight="1">
      <c r="A8" s="28" t="s">
        <v>34</v>
      </c>
      <c r="B8" s="5" t="s">
        <v>77</v>
      </c>
      <c r="C8" s="28" t="s">
        <v>53</v>
      </c>
      <c r="D8" s="29">
        <v>1</v>
      </c>
      <c r="E8" s="34"/>
      <c r="F8" s="34">
        <f>D8*E8</f>
        <v>0</v>
      </c>
    </row>
    <row r="9" spans="1:6" ht="19.5" customHeight="1">
      <c r="A9" s="23" t="s">
        <v>5</v>
      </c>
      <c r="B9" s="23"/>
      <c r="C9" s="23"/>
      <c r="D9" s="23"/>
      <c r="E9" s="23"/>
      <c r="F9" s="32">
        <f>SUM(F3:F8)</f>
        <v>0</v>
      </c>
    </row>
    <row r="10" spans="1:6" ht="19.5" customHeight="1">
      <c r="A10" s="23" t="s">
        <v>6</v>
      </c>
      <c r="B10" s="23"/>
      <c r="C10" s="23"/>
      <c r="D10" s="23"/>
      <c r="E10" s="23"/>
      <c r="F10" s="32">
        <f>F11-F9</f>
        <v>0</v>
      </c>
    </row>
    <row r="11" spans="1:6" ht="19.5" customHeight="1">
      <c r="A11" s="23" t="s">
        <v>7</v>
      </c>
      <c r="B11" s="23"/>
      <c r="C11" s="23"/>
      <c r="D11" s="23"/>
      <c r="E11" s="23"/>
      <c r="F11" s="32">
        <f>F9*1.23</f>
        <v>0</v>
      </c>
    </row>
  </sheetData>
  <sheetProtection/>
  <mergeCells count="4">
    <mergeCell ref="A1:F1"/>
    <mergeCell ref="A9:E9"/>
    <mergeCell ref="A10:E10"/>
    <mergeCell ref="A11:E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F17" sqref="F17"/>
    </sheetView>
  </sheetViews>
  <sheetFormatPr defaultColWidth="9.140625" defaultRowHeight="12.75"/>
  <cols>
    <col min="1" max="1" width="5.00390625" style="0" customWidth="1"/>
    <col min="2" max="2" width="45.00390625" style="0" customWidth="1"/>
    <col min="3" max="3" width="7.421875" style="0" customWidth="1"/>
    <col min="4" max="4" width="8.28125" style="0" customWidth="1"/>
    <col min="5" max="5" width="13.140625" style="0" customWidth="1"/>
    <col min="6" max="6" width="14.8515625" style="0" customWidth="1"/>
  </cols>
  <sheetData>
    <row r="1" spans="1:6" ht="53.25" customHeight="1">
      <c r="A1" s="26" t="s">
        <v>26</v>
      </c>
      <c r="B1" s="27"/>
      <c r="C1" s="27"/>
      <c r="D1" s="27"/>
      <c r="E1" s="27"/>
      <c r="F1" s="27"/>
    </row>
    <row r="2" spans="1:6" ht="25.5">
      <c r="A2" s="8" t="s">
        <v>2</v>
      </c>
      <c r="B2" s="8" t="s">
        <v>27</v>
      </c>
      <c r="C2" s="8" t="s">
        <v>9</v>
      </c>
      <c r="D2" s="8" t="s">
        <v>1</v>
      </c>
      <c r="E2" s="8" t="s">
        <v>0</v>
      </c>
      <c r="F2" s="8" t="s">
        <v>10</v>
      </c>
    </row>
    <row r="3" spans="1:6" ht="38.25">
      <c r="A3" s="4" t="s">
        <v>11</v>
      </c>
      <c r="B3" s="5" t="s">
        <v>28</v>
      </c>
      <c r="C3" s="4" t="s">
        <v>4</v>
      </c>
      <c r="D3" s="9">
        <v>290</v>
      </c>
      <c r="E3" s="30"/>
      <c r="F3" s="30">
        <f>D3*E3</f>
        <v>0</v>
      </c>
    </row>
    <row r="4" spans="1:6" ht="38.25">
      <c r="A4" s="4" t="s">
        <v>12</v>
      </c>
      <c r="B4" s="5" t="s">
        <v>29</v>
      </c>
      <c r="C4" s="4" t="s">
        <v>30</v>
      </c>
      <c r="D4" s="9">
        <v>87</v>
      </c>
      <c r="E4" s="30"/>
      <c r="F4" s="30">
        <f aca="true" t="shared" si="0" ref="F4:F14">D4*E4</f>
        <v>0</v>
      </c>
    </row>
    <row r="5" spans="1:6" ht="38.25">
      <c r="A5" s="4" t="s">
        <v>13</v>
      </c>
      <c r="B5" s="5" t="s">
        <v>31</v>
      </c>
      <c r="C5" s="4" t="s">
        <v>4</v>
      </c>
      <c r="D5" s="9">
        <v>290</v>
      </c>
      <c r="E5" s="30"/>
      <c r="F5" s="30">
        <f t="shared" si="0"/>
        <v>0</v>
      </c>
    </row>
    <row r="6" spans="1:6" ht="25.5">
      <c r="A6" s="4" t="s">
        <v>14</v>
      </c>
      <c r="B6" s="5" t="s">
        <v>32</v>
      </c>
      <c r="C6" s="4" t="s">
        <v>4</v>
      </c>
      <c r="D6" s="9">
        <v>348</v>
      </c>
      <c r="E6" s="30"/>
      <c r="F6" s="30">
        <f t="shared" si="0"/>
        <v>0</v>
      </c>
    </row>
    <row r="7" spans="1:6" ht="63.75">
      <c r="A7" s="4" t="s">
        <v>15</v>
      </c>
      <c r="B7" s="5" t="s">
        <v>33</v>
      </c>
      <c r="C7" s="4" t="s">
        <v>4</v>
      </c>
      <c r="D7" s="10">
        <v>267</v>
      </c>
      <c r="E7" s="30"/>
      <c r="F7" s="30">
        <f t="shared" si="0"/>
        <v>0</v>
      </c>
    </row>
    <row r="8" spans="1:6" ht="25.5">
      <c r="A8" s="4" t="s">
        <v>34</v>
      </c>
      <c r="B8" s="11" t="s">
        <v>35</v>
      </c>
      <c r="C8" s="4" t="s">
        <v>4</v>
      </c>
      <c r="D8" s="10">
        <v>108</v>
      </c>
      <c r="E8" s="30"/>
      <c r="F8" s="30">
        <f t="shared" si="0"/>
        <v>0</v>
      </c>
    </row>
    <row r="9" spans="1:6" ht="25.5">
      <c r="A9" s="4" t="s">
        <v>36</v>
      </c>
      <c r="B9" s="5" t="s">
        <v>37</v>
      </c>
      <c r="C9" s="4" t="s">
        <v>4</v>
      </c>
      <c r="D9" s="10">
        <v>1030</v>
      </c>
      <c r="E9" s="30"/>
      <c r="F9" s="30">
        <f t="shared" si="0"/>
        <v>0</v>
      </c>
    </row>
    <row r="10" spans="1:6" ht="38.25">
      <c r="A10" s="4" t="s">
        <v>38</v>
      </c>
      <c r="B10" s="5" t="s">
        <v>39</v>
      </c>
      <c r="C10" s="4" t="s">
        <v>3</v>
      </c>
      <c r="D10" s="10">
        <f>1030*0.1</f>
        <v>103</v>
      </c>
      <c r="E10" s="30"/>
      <c r="F10" s="30">
        <f t="shared" si="0"/>
        <v>0</v>
      </c>
    </row>
    <row r="11" spans="1:6" ht="25.5">
      <c r="A11" s="4" t="s">
        <v>40</v>
      </c>
      <c r="B11" s="5" t="s">
        <v>37</v>
      </c>
      <c r="C11" s="4" t="s">
        <v>4</v>
      </c>
      <c r="D11" s="10">
        <v>1030</v>
      </c>
      <c r="E11" s="30"/>
      <c r="F11" s="30">
        <f t="shared" si="0"/>
        <v>0</v>
      </c>
    </row>
    <row r="12" spans="1:6" ht="38.25">
      <c r="A12" s="4" t="s">
        <v>41</v>
      </c>
      <c r="B12" s="5" t="s">
        <v>42</v>
      </c>
      <c r="C12" s="4" t="s">
        <v>4</v>
      </c>
      <c r="D12" s="9">
        <v>1030</v>
      </c>
      <c r="E12" s="30"/>
      <c r="F12" s="30">
        <f t="shared" si="0"/>
        <v>0</v>
      </c>
    </row>
    <row r="13" spans="1:6" ht="14.25">
      <c r="A13" s="4" t="s">
        <v>43</v>
      </c>
      <c r="B13" s="12" t="s">
        <v>44</v>
      </c>
      <c r="C13" s="4" t="s">
        <v>4</v>
      </c>
      <c r="D13" s="10">
        <v>364</v>
      </c>
      <c r="E13" s="30"/>
      <c r="F13" s="30">
        <f t="shared" si="0"/>
        <v>0</v>
      </c>
    </row>
    <row r="14" spans="1:6" ht="25.5">
      <c r="A14" s="4" t="s">
        <v>45</v>
      </c>
      <c r="B14" s="5" t="s">
        <v>46</v>
      </c>
      <c r="C14" s="4" t="s">
        <v>47</v>
      </c>
      <c r="D14" s="10">
        <v>1</v>
      </c>
      <c r="E14" s="30"/>
      <c r="F14" s="30">
        <f t="shared" si="0"/>
        <v>0</v>
      </c>
    </row>
    <row r="15" spans="1:6" ht="19.5" customHeight="1">
      <c r="A15" s="23" t="s">
        <v>5</v>
      </c>
      <c r="B15" s="23"/>
      <c r="C15" s="23"/>
      <c r="D15" s="23"/>
      <c r="E15" s="23"/>
      <c r="F15" s="32">
        <f>SUM(F3:F14)</f>
        <v>0</v>
      </c>
    </row>
    <row r="16" spans="1:6" ht="19.5" customHeight="1">
      <c r="A16" s="23" t="s">
        <v>6</v>
      </c>
      <c r="B16" s="23"/>
      <c r="C16" s="23"/>
      <c r="D16" s="23"/>
      <c r="E16" s="23"/>
      <c r="F16" s="32">
        <f>F17-F15</f>
        <v>0</v>
      </c>
    </row>
    <row r="17" spans="1:6" ht="19.5" customHeight="1">
      <c r="A17" s="23" t="s">
        <v>7</v>
      </c>
      <c r="B17" s="23"/>
      <c r="C17" s="23"/>
      <c r="D17" s="23"/>
      <c r="E17" s="23"/>
      <c r="F17" s="32">
        <f>F15*1.23</f>
        <v>0</v>
      </c>
    </row>
  </sheetData>
  <sheetProtection/>
  <mergeCells count="4">
    <mergeCell ref="A1:F1"/>
    <mergeCell ref="A15:E15"/>
    <mergeCell ref="A16:E16"/>
    <mergeCell ref="A17:E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421875" style="0" customWidth="1"/>
    <col min="2" max="2" width="36.8515625" style="0" customWidth="1"/>
    <col min="3" max="3" width="6.421875" style="0" customWidth="1"/>
    <col min="4" max="4" width="8.421875" style="0" customWidth="1"/>
    <col min="5" max="5" width="12.7109375" style="0" customWidth="1"/>
    <col min="6" max="6" width="16.00390625" style="0" customWidth="1"/>
  </cols>
  <sheetData>
    <row r="1" spans="1:6" ht="59.25" customHeight="1">
      <c r="A1" s="26" t="s">
        <v>48</v>
      </c>
      <c r="B1" s="27"/>
      <c r="C1" s="27"/>
      <c r="D1" s="27"/>
      <c r="E1" s="27"/>
      <c r="F1" s="27"/>
    </row>
    <row r="2" spans="1:6" ht="25.5">
      <c r="A2" s="8" t="s">
        <v>2</v>
      </c>
      <c r="B2" s="8" t="s">
        <v>8</v>
      </c>
      <c r="C2" s="8" t="s">
        <v>9</v>
      </c>
      <c r="D2" s="8" t="s">
        <v>1</v>
      </c>
      <c r="E2" s="8" t="s">
        <v>0</v>
      </c>
      <c r="F2" s="8" t="s">
        <v>10</v>
      </c>
    </row>
    <row r="3" spans="1:6" ht="25.5">
      <c r="A3" s="13" t="s">
        <v>11</v>
      </c>
      <c r="B3" s="14" t="s">
        <v>49</v>
      </c>
      <c r="C3" s="15" t="s">
        <v>4</v>
      </c>
      <c r="D3" s="16">
        <v>695</v>
      </c>
      <c r="E3" s="35"/>
      <c r="F3" s="36">
        <f>D3*E3</f>
        <v>0</v>
      </c>
    </row>
    <row r="4" spans="1:6" ht="25.5">
      <c r="A4" s="13" t="s">
        <v>12</v>
      </c>
      <c r="B4" s="17" t="s">
        <v>50</v>
      </c>
      <c r="C4" s="15" t="s">
        <v>4</v>
      </c>
      <c r="D4" s="16">
        <v>695</v>
      </c>
      <c r="E4" s="35"/>
      <c r="F4" s="36">
        <f>D4*E4</f>
        <v>0</v>
      </c>
    </row>
    <row r="5" spans="1:6" ht="51">
      <c r="A5" s="13" t="s">
        <v>13</v>
      </c>
      <c r="B5" s="17" t="s">
        <v>51</v>
      </c>
      <c r="C5" s="15" t="s">
        <v>4</v>
      </c>
      <c r="D5" s="16">
        <v>695</v>
      </c>
      <c r="E5" s="35"/>
      <c r="F5" s="36">
        <f>D5*E5</f>
        <v>0</v>
      </c>
    </row>
    <row r="6" spans="1:6" ht="25.5">
      <c r="A6" s="13" t="s">
        <v>14</v>
      </c>
      <c r="B6" s="17" t="s">
        <v>52</v>
      </c>
      <c r="C6" s="15" t="s">
        <v>53</v>
      </c>
      <c r="D6" s="16">
        <v>1</v>
      </c>
      <c r="E6" s="35"/>
      <c r="F6" s="36">
        <f>D6*E6</f>
        <v>0</v>
      </c>
    </row>
    <row r="7" spans="1:6" ht="12.75">
      <c r="A7" s="13" t="s">
        <v>15</v>
      </c>
      <c r="B7" s="17" t="s">
        <v>54</v>
      </c>
      <c r="C7" s="15" t="s">
        <v>53</v>
      </c>
      <c r="D7" s="16">
        <v>2</v>
      </c>
      <c r="E7" s="35"/>
      <c r="F7" s="36">
        <f>D7*E7</f>
        <v>0</v>
      </c>
    </row>
    <row r="8" spans="1:6" ht="12.75">
      <c r="A8" s="13" t="s">
        <v>34</v>
      </c>
      <c r="B8" s="17" t="s">
        <v>55</v>
      </c>
      <c r="C8" s="15" t="s">
        <v>53</v>
      </c>
      <c r="D8" s="16">
        <v>2</v>
      </c>
      <c r="E8" s="35"/>
      <c r="F8" s="36">
        <f>D8*E8</f>
        <v>0</v>
      </c>
    </row>
    <row r="9" spans="1:6" ht="20.25" customHeight="1">
      <c r="A9" s="23" t="s">
        <v>5</v>
      </c>
      <c r="B9" s="23"/>
      <c r="C9" s="23"/>
      <c r="D9" s="23"/>
      <c r="E9" s="23"/>
      <c r="F9" s="32">
        <f>SUM(F3:F8)</f>
        <v>0</v>
      </c>
    </row>
    <row r="10" spans="1:6" ht="20.25" customHeight="1">
      <c r="A10" s="23" t="s">
        <v>6</v>
      </c>
      <c r="B10" s="23"/>
      <c r="C10" s="23"/>
      <c r="D10" s="23"/>
      <c r="E10" s="23"/>
      <c r="F10" s="32">
        <f>F11-F9</f>
        <v>0</v>
      </c>
    </row>
    <row r="11" spans="1:6" ht="20.25" customHeight="1">
      <c r="A11" s="23" t="s">
        <v>7</v>
      </c>
      <c r="B11" s="23"/>
      <c r="C11" s="23"/>
      <c r="D11" s="23"/>
      <c r="E11" s="23"/>
      <c r="F11" s="32">
        <f>F9*1.23</f>
        <v>0</v>
      </c>
    </row>
  </sheetData>
  <sheetProtection/>
  <mergeCells count="4">
    <mergeCell ref="A1:F1"/>
    <mergeCell ref="A9:E9"/>
    <mergeCell ref="A10:E10"/>
    <mergeCell ref="A11:E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140625" style="0" customWidth="1"/>
    <col min="2" max="2" width="40.57421875" style="0" customWidth="1"/>
    <col min="3" max="3" width="6.7109375" style="0" customWidth="1"/>
    <col min="4" max="4" width="8.7109375" style="0" customWidth="1"/>
    <col min="5" max="5" width="13.00390625" style="0" customWidth="1"/>
    <col min="6" max="6" width="17.140625" style="0" customWidth="1"/>
  </cols>
  <sheetData>
    <row r="1" spans="1:6" ht="57" customHeight="1">
      <c r="A1" s="26" t="s">
        <v>56</v>
      </c>
      <c r="B1" s="27"/>
      <c r="C1" s="27"/>
      <c r="D1" s="27"/>
      <c r="E1" s="27"/>
      <c r="F1" s="27"/>
    </row>
    <row r="2" spans="1:6" ht="25.5">
      <c r="A2" s="8" t="s">
        <v>2</v>
      </c>
      <c r="B2" s="8" t="s">
        <v>8</v>
      </c>
      <c r="C2" s="8" t="s">
        <v>9</v>
      </c>
      <c r="D2" s="8" t="s">
        <v>1</v>
      </c>
      <c r="E2" s="8" t="s">
        <v>0</v>
      </c>
      <c r="F2" s="8" t="s">
        <v>10</v>
      </c>
    </row>
    <row r="3" spans="1:6" ht="14.25">
      <c r="A3" s="18" t="s">
        <v>11</v>
      </c>
      <c r="B3" s="19" t="s">
        <v>57</v>
      </c>
      <c r="C3" s="18" t="s">
        <v>4</v>
      </c>
      <c r="D3" s="20">
        <v>318</v>
      </c>
      <c r="E3" s="37"/>
      <c r="F3" s="38">
        <f>D3*E3</f>
        <v>0</v>
      </c>
    </row>
    <row r="4" spans="1:6" ht="38.25">
      <c r="A4" s="18" t="s">
        <v>12</v>
      </c>
      <c r="B4" s="21" t="s">
        <v>58</v>
      </c>
      <c r="C4" s="18" t="s">
        <v>4</v>
      </c>
      <c r="D4" s="20">
        <v>45.5</v>
      </c>
      <c r="E4" s="37"/>
      <c r="F4" s="38">
        <f aca="true" t="shared" si="0" ref="F4:F13">D4*E4</f>
        <v>0</v>
      </c>
    </row>
    <row r="5" spans="1:6" ht="25.5">
      <c r="A5" s="18" t="s">
        <v>13</v>
      </c>
      <c r="B5" s="21" t="s">
        <v>59</v>
      </c>
      <c r="C5" s="18" t="s">
        <v>60</v>
      </c>
      <c r="D5" s="20">
        <v>16</v>
      </c>
      <c r="E5" s="37"/>
      <c r="F5" s="38">
        <f t="shared" si="0"/>
        <v>0</v>
      </c>
    </row>
    <row r="6" spans="1:6" ht="51">
      <c r="A6" s="18" t="s">
        <v>14</v>
      </c>
      <c r="B6" s="21" t="s">
        <v>61</v>
      </c>
      <c r="C6" s="18" t="s">
        <v>4</v>
      </c>
      <c r="D6" s="20">
        <v>16</v>
      </c>
      <c r="E6" s="37"/>
      <c r="F6" s="38">
        <f t="shared" si="0"/>
        <v>0</v>
      </c>
    </row>
    <row r="7" spans="1:6" ht="38.25">
      <c r="A7" s="18" t="s">
        <v>15</v>
      </c>
      <c r="B7" s="21" t="s">
        <v>62</v>
      </c>
      <c r="C7" s="18" t="s">
        <v>4</v>
      </c>
      <c r="D7" s="20">
        <v>16</v>
      </c>
      <c r="E7" s="37"/>
      <c r="F7" s="38">
        <f t="shared" si="0"/>
        <v>0</v>
      </c>
    </row>
    <row r="8" spans="1:6" ht="25.5">
      <c r="A8" s="18" t="s">
        <v>34</v>
      </c>
      <c r="B8" s="19" t="s">
        <v>63</v>
      </c>
      <c r="C8" s="18" t="s">
        <v>4</v>
      </c>
      <c r="D8" s="20">
        <v>1781</v>
      </c>
      <c r="E8" s="37"/>
      <c r="F8" s="38">
        <f t="shared" si="0"/>
        <v>0</v>
      </c>
    </row>
    <row r="9" spans="1:6" ht="38.25">
      <c r="A9" s="18" t="s">
        <v>36</v>
      </c>
      <c r="B9" s="22" t="s">
        <v>64</v>
      </c>
      <c r="C9" s="18" t="s">
        <v>4</v>
      </c>
      <c r="D9" s="20">
        <v>1491</v>
      </c>
      <c r="E9" s="37"/>
      <c r="F9" s="38">
        <f t="shared" si="0"/>
        <v>0</v>
      </c>
    </row>
    <row r="10" spans="1:6" ht="52.5">
      <c r="A10" s="18" t="s">
        <v>38</v>
      </c>
      <c r="B10" s="19" t="s">
        <v>65</v>
      </c>
      <c r="C10" s="18" t="s">
        <v>4</v>
      </c>
      <c r="D10" s="20">
        <v>1491</v>
      </c>
      <c r="E10" s="37"/>
      <c r="F10" s="38">
        <f t="shared" si="0"/>
        <v>0</v>
      </c>
    </row>
    <row r="11" spans="1:6" ht="38.25">
      <c r="A11" s="18" t="s">
        <v>40</v>
      </c>
      <c r="B11" s="22" t="s">
        <v>66</v>
      </c>
      <c r="C11" s="18" t="s">
        <v>4</v>
      </c>
      <c r="D11" s="20">
        <v>1795</v>
      </c>
      <c r="E11" s="37"/>
      <c r="F11" s="38">
        <f t="shared" si="0"/>
        <v>0</v>
      </c>
    </row>
    <row r="12" spans="1:6" ht="51">
      <c r="A12" s="18" t="s">
        <v>41</v>
      </c>
      <c r="B12" s="19" t="s">
        <v>67</v>
      </c>
      <c r="C12" s="18" t="s">
        <v>4</v>
      </c>
      <c r="D12" s="20">
        <v>1795</v>
      </c>
      <c r="E12" s="37"/>
      <c r="F12" s="38">
        <f t="shared" si="0"/>
        <v>0</v>
      </c>
    </row>
    <row r="13" spans="1:6" ht="63.75">
      <c r="A13" s="18" t="s">
        <v>43</v>
      </c>
      <c r="B13" s="19" t="s">
        <v>68</v>
      </c>
      <c r="C13" s="18" t="s">
        <v>4</v>
      </c>
      <c r="D13" s="20">
        <v>604</v>
      </c>
      <c r="E13" s="37"/>
      <c r="F13" s="38">
        <f t="shared" si="0"/>
        <v>0</v>
      </c>
    </row>
    <row r="14" spans="1:6" ht="20.25" customHeight="1">
      <c r="A14" s="23" t="s">
        <v>5</v>
      </c>
      <c r="B14" s="23"/>
      <c r="C14" s="23"/>
      <c r="D14" s="23"/>
      <c r="E14" s="23"/>
      <c r="F14" s="32">
        <f>SUM(F3:F13)</f>
        <v>0</v>
      </c>
    </row>
    <row r="15" spans="1:6" ht="20.25" customHeight="1">
      <c r="A15" s="23" t="s">
        <v>6</v>
      </c>
      <c r="B15" s="23"/>
      <c r="C15" s="23"/>
      <c r="D15" s="23"/>
      <c r="E15" s="23"/>
      <c r="F15" s="32">
        <f>F16-F14</f>
        <v>0</v>
      </c>
    </row>
    <row r="16" spans="1:6" ht="20.25" customHeight="1">
      <c r="A16" s="23" t="s">
        <v>7</v>
      </c>
      <c r="B16" s="23"/>
      <c r="C16" s="23"/>
      <c r="D16" s="23"/>
      <c r="E16" s="23"/>
      <c r="F16" s="32">
        <f>F14*1.23</f>
        <v>0</v>
      </c>
    </row>
  </sheetData>
  <sheetProtection/>
  <mergeCells count="4">
    <mergeCell ref="A1:F1"/>
    <mergeCell ref="A14:E14"/>
    <mergeCell ref="A15:E15"/>
    <mergeCell ref="A16:E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7109375" style="0" customWidth="1"/>
    <col min="2" max="2" width="43.140625" style="0" customWidth="1"/>
    <col min="3" max="3" width="7.7109375" style="0" customWidth="1"/>
    <col min="4" max="4" width="7.421875" style="0" customWidth="1"/>
    <col min="5" max="5" width="13.00390625" style="0" customWidth="1"/>
    <col min="6" max="6" width="16.57421875" style="0" customWidth="1"/>
  </cols>
  <sheetData>
    <row r="1" spans="1:6" ht="54" customHeight="1">
      <c r="A1" s="24" t="s">
        <v>69</v>
      </c>
      <c r="B1" s="25"/>
      <c r="C1" s="25"/>
      <c r="D1" s="25"/>
      <c r="E1" s="25"/>
      <c r="F1" s="25"/>
    </row>
    <row r="2" spans="1:6" ht="25.5">
      <c r="A2" s="8" t="s">
        <v>2</v>
      </c>
      <c r="B2" s="8" t="s">
        <v>8</v>
      </c>
      <c r="C2" s="8" t="s">
        <v>9</v>
      </c>
      <c r="D2" s="8" t="s">
        <v>1</v>
      </c>
      <c r="E2" s="8" t="s">
        <v>0</v>
      </c>
      <c r="F2" s="8" t="s">
        <v>10</v>
      </c>
    </row>
    <row r="3" spans="1:6" ht="38.25">
      <c r="A3" s="4" t="s">
        <v>11</v>
      </c>
      <c r="B3" s="5" t="s">
        <v>70</v>
      </c>
      <c r="C3" s="4" t="s">
        <v>4</v>
      </c>
      <c r="D3" s="6">
        <v>132</v>
      </c>
      <c r="E3" s="36"/>
      <c r="F3" s="36"/>
    </row>
    <row r="4" spans="1:6" ht="25.5">
      <c r="A4" s="4" t="s">
        <v>12</v>
      </c>
      <c r="B4" s="5" t="s">
        <v>71</v>
      </c>
      <c r="C4" s="4" t="s">
        <v>4</v>
      </c>
      <c r="D4" s="7">
        <v>110</v>
      </c>
      <c r="E4" s="36"/>
      <c r="F4" s="36"/>
    </row>
    <row r="5" spans="1:6" ht="25.5">
      <c r="A5" s="4" t="s">
        <v>13</v>
      </c>
      <c r="B5" s="5" t="s">
        <v>23</v>
      </c>
      <c r="C5" s="4" t="s">
        <v>4</v>
      </c>
      <c r="D5" s="6">
        <v>800</v>
      </c>
      <c r="E5" s="36"/>
      <c r="F5" s="36"/>
    </row>
    <row r="6" spans="1:6" ht="25.5">
      <c r="A6" s="4" t="s">
        <v>14</v>
      </c>
      <c r="B6" s="5" t="s">
        <v>24</v>
      </c>
      <c r="C6" s="4" t="s">
        <v>4</v>
      </c>
      <c r="D6" s="6">
        <v>800</v>
      </c>
      <c r="E6" s="36"/>
      <c r="F6" s="36"/>
    </row>
    <row r="7" spans="1:6" ht="25.5">
      <c r="A7" s="4" t="s">
        <v>15</v>
      </c>
      <c r="B7" s="5" t="s">
        <v>72</v>
      </c>
      <c r="C7" s="4" t="s">
        <v>3</v>
      </c>
      <c r="D7" s="6">
        <v>41</v>
      </c>
      <c r="E7" s="36"/>
      <c r="F7" s="36"/>
    </row>
    <row r="8" spans="1:6" ht="38.25">
      <c r="A8" s="4" t="s">
        <v>34</v>
      </c>
      <c r="B8" s="5" t="s">
        <v>25</v>
      </c>
      <c r="C8" s="4" t="s">
        <v>4</v>
      </c>
      <c r="D8" s="6">
        <v>400</v>
      </c>
      <c r="E8" s="36"/>
      <c r="F8" s="36"/>
    </row>
    <row r="9" spans="1:6" ht="22.5" customHeight="1">
      <c r="A9" s="23" t="s">
        <v>5</v>
      </c>
      <c r="B9" s="23"/>
      <c r="C9" s="23"/>
      <c r="D9" s="23"/>
      <c r="E9" s="23"/>
      <c r="F9" s="32">
        <f>SUM(F3:F8)</f>
        <v>0</v>
      </c>
    </row>
    <row r="10" spans="1:6" ht="22.5" customHeight="1">
      <c r="A10" s="23" t="s">
        <v>6</v>
      </c>
      <c r="B10" s="23"/>
      <c r="C10" s="23"/>
      <c r="D10" s="23"/>
      <c r="E10" s="23"/>
      <c r="F10" s="32">
        <f>F11-F9</f>
        <v>0</v>
      </c>
    </row>
    <row r="11" spans="1:6" ht="22.5" customHeight="1">
      <c r="A11" s="23" t="s">
        <v>7</v>
      </c>
      <c r="B11" s="23"/>
      <c r="C11" s="23"/>
      <c r="D11" s="23"/>
      <c r="E11" s="23"/>
      <c r="F11" s="32">
        <f>F9*1.23</f>
        <v>0</v>
      </c>
    </row>
  </sheetData>
  <sheetProtection/>
  <mergeCells count="4">
    <mergeCell ref="A1:F1"/>
    <mergeCell ref="A9:E9"/>
    <mergeCell ref="A10:E10"/>
    <mergeCell ref="A11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Gryfinie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mwieczorek</dc:creator>
  <cp:keywords/>
  <dc:description/>
  <cp:lastModifiedBy>adurma</cp:lastModifiedBy>
  <cp:lastPrinted>2021-10-11T06:31:20Z</cp:lastPrinted>
  <dcterms:created xsi:type="dcterms:W3CDTF">2015-05-22T08:36:10Z</dcterms:created>
  <dcterms:modified xsi:type="dcterms:W3CDTF">2021-10-12T12:20:02Z</dcterms:modified>
  <cp:category/>
  <cp:version/>
  <cp:contentType/>
  <cp:contentStatus/>
</cp:coreProperties>
</file>