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rmy\L-Z\Szpital w Pruszkowie\zamówienia 2023\21_leki 2\Publiczny\"/>
    </mc:Choice>
  </mc:AlternateContent>
  <xr:revisionPtr revIDLastSave="0" documentId="13_ncr:1_{01D2CD56-BBFC-4AB4-AC51-1D6A1110750F}" xr6:coauthVersionLast="47" xr6:coauthVersionMax="47" xr10:uidLastSave="{00000000-0000-0000-0000-000000000000}"/>
  <bookViews>
    <workbookView xWindow="-120" yWindow="-120" windowWidth="29040" windowHeight="15720" tabRatio="495" xr2:uid="{00000000-000D-0000-FFFF-FFFF00000000}"/>
  </bookViews>
  <sheets>
    <sheet name="C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5" i="1" l="1"/>
  <c r="J355" i="1" s="1"/>
  <c r="I356" i="1"/>
  <c r="J356" i="1" s="1"/>
  <c r="I354" i="1"/>
  <c r="J354" i="1" s="1"/>
  <c r="G355" i="1"/>
  <c r="G356" i="1"/>
  <c r="G354" i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J183" i="1"/>
  <c r="I7" i="1"/>
  <c r="I8" i="1"/>
  <c r="I9" i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G306" i="1"/>
  <c r="G307" i="1"/>
  <c r="G308" i="1"/>
  <c r="G309" i="1"/>
  <c r="G310" i="1"/>
  <c r="G311" i="1"/>
  <c r="G267" i="1" l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I243" i="1" l="1"/>
  <c r="J243" i="1" s="1"/>
  <c r="G243" i="1"/>
  <c r="J357" i="1" l="1"/>
  <c r="D374" i="1" s="1"/>
  <c r="I357" i="1"/>
  <c r="C374" i="1" s="1"/>
  <c r="G158" i="1"/>
  <c r="G64" i="1" l="1"/>
  <c r="G41" i="1" l="1"/>
  <c r="G42" i="1"/>
  <c r="G142" i="1" l="1"/>
  <c r="G138" i="1"/>
  <c r="G170" i="1"/>
  <c r="G100" i="1" l="1"/>
  <c r="G99" i="1"/>
  <c r="G101" i="1"/>
  <c r="G218" i="1" l="1"/>
  <c r="G6" i="1" l="1"/>
  <c r="G120" i="1"/>
  <c r="G98" i="1" l="1"/>
  <c r="G140" i="1"/>
  <c r="G217" i="1" l="1"/>
  <c r="G214" i="1"/>
  <c r="G33" i="1" l="1"/>
  <c r="G52" i="1"/>
  <c r="G21" i="1"/>
  <c r="G22" i="1"/>
  <c r="G13" i="1"/>
  <c r="G159" i="1"/>
  <c r="G157" i="1"/>
  <c r="G160" i="1"/>
  <c r="G161" i="1"/>
  <c r="G34" i="1" l="1"/>
  <c r="G94" i="1"/>
  <c r="G14" i="1"/>
  <c r="G146" i="1" l="1"/>
  <c r="G266" i="1" l="1"/>
  <c r="G69" i="1" l="1"/>
  <c r="I347" i="1" l="1"/>
  <c r="J347" i="1" s="1"/>
  <c r="G347" i="1"/>
  <c r="I340" i="1"/>
  <c r="I341" i="1" s="1"/>
  <c r="C372" i="1" s="1"/>
  <c r="G340" i="1"/>
  <c r="I333" i="1"/>
  <c r="I334" i="1" s="1"/>
  <c r="C371" i="1" s="1"/>
  <c r="G333" i="1"/>
  <c r="I326" i="1"/>
  <c r="I327" i="1" s="1"/>
  <c r="C370" i="1" s="1"/>
  <c r="G326" i="1"/>
  <c r="I319" i="1"/>
  <c r="G319" i="1"/>
  <c r="I318" i="1"/>
  <c r="J318" i="1" s="1"/>
  <c r="G318" i="1"/>
  <c r="I265" i="1"/>
  <c r="G265" i="1"/>
  <c r="G258" i="1"/>
  <c r="G257" i="1"/>
  <c r="G256" i="1"/>
  <c r="G255" i="1"/>
  <c r="G254" i="1"/>
  <c r="G253" i="1"/>
  <c r="I252" i="1"/>
  <c r="I244" i="1"/>
  <c r="C366" i="1" s="1"/>
  <c r="I232" i="1"/>
  <c r="J232" i="1" s="1"/>
  <c r="G232" i="1"/>
  <c r="G225" i="1"/>
  <c r="G224" i="1"/>
  <c r="G223" i="1"/>
  <c r="G222" i="1"/>
  <c r="G221" i="1"/>
  <c r="G220" i="1"/>
  <c r="G219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I203" i="1"/>
  <c r="J203" i="1" s="1"/>
  <c r="G203" i="1"/>
  <c r="G75" i="1"/>
  <c r="G95" i="1"/>
  <c r="G26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I177" i="1"/>
  <c r="J177" i="1" s="1"/>
  <c r="G177" i="1"/>
  <c r="G35" i="1"/>
  <c r="G169" i="1"/>
  <c r="G168" i="1"/>
  <c r="G167" i="1"/>
  <c r="G166" i="1"/>
  <c r="G165" i="1"/>
  <c r="G164" i="1"/>
  <c r="G163" i="1"/>
  <c r="G162" i="1"/>
  <c r="G156" i="1"/>
  <c r="G155" i="1"/>
  <c r="G154" i="1"/>
  <c r="G153" i="1"/>
  <c r="G152" i="1"/>
  <c r="G151" i="1"/>
  <c r="G150" i="1"/>
  <c r="G149" i="1"/>
  <c r="G148" i="1"/>
  <c r="G147" i="1"/>
  <c r="G145" i="1"/>
  <c r="G144" i="1"/>
  <c r="G143" i="1"/>
  <c r="G141" i="1"/>
  <c r="G139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7" i="1"/>
  <c r="G96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0" i="1"/>
  <c r="G39" i="1"/>
  <c r="G38" i="1"/>
  <c r="G37" i="1"/>
  <c r="G36" i="1"/>
  <c r="G32" i="1"/>
  <c r="G31" i="1"/>
  <c r="G30" i="1"/>
  <c r="G29" i="1"/>
  <c r="G28" i="1"/>
  <c r="G27" i="1"/>
  <c r="G25" i="1"/>
  <c r="G24" i="1"/>
  <c r="G23" i="1"/>
  <c r="G20" i="1"/>
  <c r="G19" i="1"/>
  <c r="G18" i="1"/>
  <c r="G17" i="1"/>
  <c r="G16" i="1"/>
  <c r="G15" i="1"/>
  <c r="G12" i="1"/>
  <c r="G11" i="1"/>
  <c r="G10" i="1"/>
  <c r="J9" i="1"/>
  <c r="G9" i="1"/>
  <c r="J8" i="1"/>
  <c r="G8" i="1"/>
  <c r="J7" i="1"/>
  <c r="G7" i="1"/>
  <c r="I6" i="1"/>
  <c r="I171" i="1" l="1"/>
  <c r="C362" i="1" s="1"/>
  <c r="I259" i="1"/>
  <c r="C367" i="1" s="1"/>
  <c r="J265" i="1"/>
  <c r="J312" i="1" s="1"/>
  <c r="D368" i="1" s="1"/>
  <c r="I312" i="1"/>
  <c r="C368" i="1" s="1"/>
  <c r="J6" i="1"/>
  <c r="J171" i="1" s="1"/>
  <c r="D362" i="1" s="1"/>
  <c r="J340" i="1"/>
  <c r="J341" i="1" s="1"/>
  <c r="D372" i="1" s="1"/>
  <c r="J326" i="1"/>
  <c r="J327" i="1" s="1"/>
  <c r="D370" i="1" s="1"/>
  <c r="J244" i="1"/>
  <c r="D366" i="1" s="1"/>
  <c r="J197" i="1"/>
  <c r="D363" i="1" s="1"/>
  <c r="J233" i="1"/>
  <c r="D365" i="1" s="1"/>
  <c r="I233" i="1"/>
  <c r="C365" i="1" s="1"/>
  <c r="J348" i="1"/>
  <c r="D373" i="1" s="1"/>
  <c r="J333" i="1"/>
  <c r="J334" i="1" s="1"/>
  <c r="D371" i="1" s="1"/>
  <c r="I348" i="1"/>
  <c r="C373" i="1" s="1"/>
  <c r="J319" i="1"/>
  <c r="J320" i="1" s="1"/>
  <c r="D369" i="1" s="1"/>
  <c r="I320" i="1"/>
  <c r="C369" i="1" s="1"/>
  <c r="I197" i="1"/>
  <c r="C363" i="1" s="1"/>
  <c r="J252" i="1"/>
  <c r="J259" i="1" s="1"/>
  <c r="D367" i="1" s="1"/>
  <c r="I226" i="1"/>
  <c r="C364" i="1" s="1"/>
  <c r="J226" i="1"/>
  <c r="D364" i="1" s="1"/>
  <c r="C375" i="1" l="1"/>
  <c r="D375" i="1" l="1"/>
</calcChain>
</file>

<file path=xl/sharedStrings.xml><?xml version="1.0" encoding="utf-8"?>
<sst xmlns="http://schemas.openxmlformats.org/spreadsheetml/2006/main" count="1099" uniqueCount="623">
  <si>
    <t>Pakiet</t>
  </si>
  <si>
    <t>1</t>
  </si>
  <si>
    <t>Produkty lecznicze różne I</t>
  </si>
  <si>
    <t>Opis przedmiotu zamówienia</t>
  </si>
  <si>
    <t>Dawka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</si>
  <si>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</si>
  <si>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</si>
  <si>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</si>
  <si>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</si>
  <si>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</si>
  <si>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</si>
  <si>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</si>
  <si>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</si>
  <si>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 xml:space="preserve">Acarbosum </t>
  </si>
  <si>
    <t xml:space="preserve"> 50 mg</t>
  </si>
  <si>
    <t>op. 30 tabl.</t>
  </si>
  <si>
    <t>Acarbosum</t>
  </si>
  <si>
    <t>100 mg</t>
  </si>
  <si>
    <t xml:space="preserve">Acidum  folicum </t>
  </si>
  <si>
    <t>5 mg</t>
  </si>
  <si>
    <t>15 mg</t>
  </si>
  <si>
    <t xml:space="preserve">Acidum lipoicum </t>
  </si>
  <si>
    <t>600 mg</t>
  </si>
  <si>
    <t>Acidum lipoicum - roztwór do infuzji</t>
  </si>
  <si>
    <t>600mg/50ml</t>
  </si>
  <si>
    <t>fiol. 50 ml</t>
  </si>
  <si>
    <t xml:space="preserve">Acidum ursodeoxycholicum  </t>
  </si>
  <si>
    <t>250 mg</t>
  </si>
  <si>
    <t>op.100 tabl.</t>
  </si>
  <si>
    <t xml:space="preserve">Talc, Solanum Tuberosum Starch, Zink Oxide, Allantoin. - zasypka </t>
  </si>
  <si>
    <t>op. 100 g</t>
  </si>
  <si>
    <t>Alantoinum - maść</t>
  </si>
  <si>
    <t>20 mg/g</t>
  </si>
  <si>
    <t>op. 30 g</t>
  </si>
  <si>
    <t xml:space="preserve">Alantoinum + dexpantenolum - krem </t>
  </si>
  <si>
    <t>(20mg+50mg)/g</t>
  </si>
  <si>
    <t>op. 35 g</t>
  </si>
  <si>
    <t xml:space="preserve">Acidum  alendronicum </t>
  </si>
  <si>
    <t xml:space="preserve">70 mg </t>
  </si>
  <si>
    <t>op. 4 tabl.</t>
  </si>
  <si>
    <t xml:space="preserve">Allopurinolum   </t>
  </si>
  <si>
    <t>op. 50 tabl.</t>
  </si>
  <si>
    <t xml:space="preserve">Allopurinolum  </t>
  </si>
  <si>
    <t>300 mg</t>
  </si>
  <si>
    <t>Alumini phosphatis ligumeni – zawiesina doustna</t>
  </si>
  <si>
    <t>45 mg/g</t>
  </si>
  <si>
    <t>fl. 250 g</t>
  </si>
  <si>
    <t xml:space="preserve">Alverini citras </t>
  </si>
  <si>
    <t>60 mg</t>
  </si>
  <si>
    <t>op. 20 kaps.</t>
  </si>
  <si>
    <t xml:space="preserve">Ambroxoli hydrochloridum   </t>
  </si>
  <si>
    <t>30 mg</t>
  </si>
  <si>
    <t>Atenololum</t>
  </si>
  <si>
    <t>25 mg</t>
  </si>
  <si>
    <t xml:space="preserve">Benazeprili hydrochloridum </t>
  </si>
  <si>
    <t>10 mg</t>
  </si>
  <si>
    <t>op. 28 tabl.</t>
  </si>
  <si>
    <t>20 mg</t>
  </si>
  <si>
    <t xml:space="preserve">Benazeprili hydrochloridum  </t>
  </si>
  <si>
    <t>Bencyclani fumaras</t>
  </si>
  <si>
    <t>op. 60 tabl.</t>
  </si>
  <si>
    <t>Betamethasonum - roztwór do wstrzykiwań</t>
  </si>
  <si>
    <t>4mg/ml</t>
  </si>
  <si>
    <t>op. 1 amp.</t>
  </si>
  <si>
    <t xml:space="preserve">Biperideni hydrochloridum </t>
  </si>
  <si>
    <t>2 mg</t>
  </si>
  <si>
    <t>500 mg</t>
  </si>
  <si>
    <t>Carbo medicinalis pulvis</t>
  </si>
  <si>
    <t>op. 50 g</t>
  </si>
  <si>
    <t xml:space="preserve">Carbo medicinalis  -  zarejestrowany jako produkt leczniczy </t>
  </si>
  <si>
    <t>200 mg</t>
  </si>
  <si>
    <t>Chlorpromazinum hydrochloridum - krople doustne</t>
  </si>
  <si>
    <t>40mg/g</t>
  </si>
  <si>
    <t>op.10 g</t>
  </si>
  <si>
    <t xml:space="preserve">Chlortalidonum </t>
  </si>
  <si>
    <t>op. 20 tabl.</t>
  </si>
  <si>
    <t xml:space="preserve">Cholekalcyferol - krople doustne  zarejestrowane jako produkt leczniczy </t>
  </si>
  <si>
    <t>20 000 j.m./ml</t>
  </si>
  <si>
    <t>op.10 ml</t>
  </si>
  <si>
    <t xml:space="preserve">Clomethiazolum </t>
  </si>
  <si>
    <t>op. 100 tabl.</t>
  </si>
  <si>
    <t>Clotrimazolum - krem</t>
  </si>
  <si>
    <t>10mg/g</t>
  </si>
  <si>
    <t>op. 20 g</t>
  </si>
  <si>
    <t>Collagenasum - maść</t>
  </si>
  <si>
    <t>1,2 j./g</t>
  </si>
  <si>
    <t>Consolida regalis  - płyn na skórę</t>
  </si>
  <si>
    <t>op. 100 ml</t>
  </si>
  <si>
    <t>Crotamitonum - maść</t>
  </si>
  <si>
    <t>100mg/g</t>
  </si>
  <si>
    <t>op. 40 g</t>
  </si>
  <si>
    <t>Czopki typu Hemorol - czopki doodbytnicze</t>
  </si>
  <si>
    <t>op. 12 czop.</t>
  </si>
  <si>
    <t>Dihydroxyaluminii natrii carbonas – zawiesina doustna</t>
  </si>
  <si>
    <t xml:space="preserve">1,02 g /15 ml </t>
  </si>
  <si>
    <t xml:space="preserve">fl. 250ml </t>
  </si>
  <si>
    <t xml:space="preserve">Detreomycinum - maść </t>
  </si>
  <si>
    <t>op. 5 g</t>
  </si>
  <si>
    <t>Ferrosi sulfas - tabletki o przedłużonym uwalnianiu</t>
  </si>
  <si>
    <t>80 mg Fe2+</t>
  </si>
  <si>
    <t xml:space="preserve">Diclofenacum diethylammonium - żel </t>
  </si>
  <si>
    <t>op.100 g</t>
  </si>
  <si>
    <t>Diltiazemi hydrochloridum</t>
  </si>
  <si>
    <t>Diltiazemi hydrochloridum - tabletki o przedłużonym uwalnianiu</t>
  </si>
  <si>
    <t>120mg</t>
  </si>
  <si>
    <t>240 mg</t>
  </si>
  <si>
    <t>180 mg</t>
  </si>
  <si>
    <t>Dinoprostum - roztwór do wstrzykiwań</t>
  </si>
  <si>
    <t>5 mg/ml</t>
  </si>
  <si>
    <t>op. 5 amp.</t>
  </si>
  <si>
    <t xml:space="preserve">Dydrogesteronum </t>
  </si>
  <si>
    <t xml:space="preserve">10 mg </t>
  </si>
  <si>
    <t xml:space="preserve">Ethylis chloridum - aerozol </t>
  </si>
  <si>
    <t>op. 70 g</t>
  </si>
  <si>
    <t>Ferrosi gluconas</t>
  </si>
  <si>
    <t>80mg + 0,35 mg</t>
  </si>
  <si>
    <t xml:space="preserve">Finasteridum  </t>
  </si>
  <si>
    <t>Fluconazolum - syrop</t>
  </si>
  <si>
    <t xml:space="preserve">50 mg/10 ml </t>
  </si>
  <si>
    <t>op. 150 ml</t>
  </si>
  <si>
    <t>Gikopironium (bromek glikopironium)  - proszek do inhalacji w kapsułkach twardych; 1 dawka emitowana przez ustnik zawiera 55 µg bromku glikopironium, co odpowiada 44 µg glikopironium</t>
  </si>
  <si>
    <t xml:space="preserve"> 44 µg</t>
  </si>
  <si>
    <t>30 kaps. + 1 inhalator</t>
  </si>
  <si>
    <t xml:space="preserve">Indakaterol + glikopironium (bromek glikopironium) - proszek do inhalacji w kapsułkach twardych: 1 dawka emitowana przez ustnik zawiera : 110 µg maleinianu indakaterolu, co odpowiada 85 µg indakaterolu+ 54 µg bromku glikopironium  co odpowiada 43 µg glikopironium  </t>
  </si>
  <si>
    <t>85 µg+43 µg</t>
  </si>
  <si>
    <t>Glycerini trinitras – aerozol</t>
  </si>
  <si>
    <t>0,4 mg/daw.</t>
  </si>
  <si>
    <t>op. 11 g (200 dawek)</t>
  </si>
  <si>
    <t>Glucosum pulvis – proszek do sporządzania roztworu doustnego ,wymagany produkt leczniczy nie substancja recepturowa</t>
  </si>
  <si>
    <t>op. 75 g</t>
  </si>
  <si>
    <t>Human albumin - roztwór do infuzji</t>
  </si>
  <si>
    <t>200 g/l</t>
  </si>
  <si>
    <t xml:space="preserve">fiol. 10 ml </t>
  </si>
  <si>
    <t xml:space="preserve">Hydrocortisonum - krem </t>
  </si>
  <si>
    <t>10 mg/g</t>
  </si>
  <si>
    <t>op.15 g</t>
  </si>
  <si>
    <t xml:space="preserve">Hydrocortisonum + natamycinum + neomycinum - maść </t>
  </si>
  <si>
    <t>10mg+10mg+3500j.m.)/g</t>
  </si>
  <si>
    <t xml:space="preserve">Hyoscini butylbromidum - czopki </t>
  </si>
  <si>
    <t>op 6 czop.</t>
  </si>
  <si>
    <t xml:space="preserve">Hyoscini butylbromidum </t>
  </si>
  <si>
    <t>Indakaterol - proszek do inhalacji w kapsułkach twardych</t>
  </si>
  <si>
    <t>150 µg</t>
  </si>
  <si>
    <t xml:space="preserve"> 30 kaps. + inhalator</t>
  </si>
  <si>
    <t>Iron isomaltoside - roztwór do iniekcji i infuzji</t>
  </si>
  <si>
    <t>500 mg/5 ml</t>
  </si>
  <si>
    <t xml:space="preserve">op. 5 fiol. </t>
  </si>
  <si>
    <t>Kalii canrenoas  - roztwór do wstrzykiwań</t>
  </si>
  <si>
    <t>200 mg/10 ml</t>
  </si>
  <si>
    <t>op. 10 amp.</t>
  </si>
  <si>
    <t xml:space="preserve">Lactobacillus rhamnosus 573 - kapsułka zawierająca liofilizowaną zawiesinę ok. 10 mld żywych pałeczek Lactobacillus rhamnosus 573 </t>
  </si>
  <si>
    <t>op. 10 kaps. dopoch.</t>
  </si>
  <si>
    <t>op. 14 tabl.</t>
  </si>
  <si>
    <t>Koncentrat do sporządzenia roztworu doustnego typu Eziclen</t>
  </si>
  <si>
    <t>op. 2 but.</t>
  </si>
  <si>
    <t>Lini oleum virginale 3:1 – krem</t>
  </si>
  <si>
    <t xml:space="preserve">200 mg/g </t>
  </si>
  <si>
    <t>Krople doustne 1 ml zawiera: wit. A (palmitynian retinolu), cholekalcyferolu, ryboflawiny, tiaminy, nikotynamidu, dekspantenolu, pirydoksyny, kwasu askorbinowego, tokoferolu; - krople doustne</t>
  </si>
  <si>
    <t>5000 j.m.+ 1000 j.m.+0,8mg+2mg+30mg+10mg+4mg+100mg+4mg)/ml</t>
  </si>
  <si>
    <t>op. 10 ml</t>
  </si>
  <si>
    <t>Lactulosum - syrop</t>
  </si>
  <si>
    <t>7,5 g/15 ml</t>
  </si>
  <si>
    <t>fl.150 ml</t>
  </si>
  <si>
    <t xml:space="preserve">Lidocainum  - aerozol </t>
  </si>
  <si>
    <t>op. 38 g</t>
  </si>
  <si>
    <t xml:space="preserve">Lincomycinum -  roztwór do wstrzykiwań i infuzji </t>
  </si>
  <si>
    <t>600 mg/2 ml</t>
  </si>
  <si>
    <t>fiol.</t>
  </si>
  <si>
    <t xml:space="preserve">Lincomycinum </t>
  </si>
  <si>
    <t>op. 12 kaps.</t>
  </si>
  <si>
    <t>Lini oleum virginale 3:1 – maść</t>
  </si>
  <si>
    <t>Mebeverinum hydrochloridum - kapsułki o zmodyfikowanym uwalnianiu</t>
  </si>
  <si>
    <t>200mg</t>
  </si>
  <si>
    <t>op. 30 kaps.</t>
  </si>
  <si>
    <t xml:space="preserve">Methyldopum </t>
  </si>
  <si>
    <t xml:space="preserve">Midodrini hydrochloridum </t>
  </si>
  <si>
    <t>2,5 mg</t>
  </si>
  <si>
    <t>Mirtazapinum - tabletki ulegające rozpadowi w jamie ustnej</t>
  </si>
  <si>
    <t xml:space="preserve">15 mg </t>
  </si>
  <si>
    <t xml:space="preserve">Nitrendypinum </t>
  </si>
  <si>
    <t>10 mg.</t>
  </si>
  <si>
    <t xml:space="preserve">Ondansetronum - czopki doodbytnicze </t>
  </si>
  <si>
    <t>16mg</t>
  </si>
  <si>
    <t>op. 2 czop.</t>
  </si>
  <si>
    <t>op. 10 tabl.</t>
  </si>
  <si>
    <t>75 mg</t>
  </si>
  <si>
    <t>Oxibutininum hydrochloridum</t>
  </si>
  <si>
    <t>Paracetamolum - krople doustne</t>
  </si>
  <si>
    <t>100mg/ml</t>
  </si>
  <si>
    <t>op. 30 ml</t>
  </si>
  <si>
    <t>Pefloxacinum - roztwór do infuzji</t>
  </si>
  <si>
    <t xml:space="preserve">400 mg/5 ml </t>
  </si>
  <si>
    <t xml:space="preserve">Pernazinum  </t>
  </si>
  <si>
    <t>Phytomenadionum (Vit K1) - roztwór do wstrzykiwań i roztwór doustny, stosowany w pediatrii</t>
  </si>
  <si>
    <t>2mg/0,2 ml</t>
  </si>
  <si>
    <t>Polidocainum - roztwór do wstrzykiwań</t>
  </si>
  <si>
    <t>40 mg/ 2 ml</t>
  </si>
  <si>
    <t>Pridinoli hydrochloridum</t>
  </si>
  <si>
    <t>5mg</t>
  </si>
  <si>
    <t>Propafenoni hydrochloridum - roztwór do wstrzykiwań</t>
  </si>
  <si>
    <t xml:space="preserve">70 mg/20ml </t>
  </si>
  <si>
    <t>Propylthiouracilum</t>
  </si>
  <si>
    <t>50 mg</t>
  </si>
  <si>
    <t>Makrogoli 4000 + bezwodnego siarczanu sodu + wodorowęglanu sodu + chlorku sodu +chlorku potasu – proszek do przygotowania roztworu doustnego typu Fortrans</t>
  </si>
  <si>
    <t xml:space="preserve"> (64 g+ 5,7 g+ 1,68 g + 1,46 g + 0,75 g)/74g</t>
  </si>
  <si>
    <t>op. 4 sasz.</t>
  </si>
  <si>
    <t>Proszek w sprayu - 125 ml tworzy barierę ochronną wspomagającą leczenie ran, otarć, lekkich oparzeń oraz w szczególności zmian skórnych z wysiękiem typu Nanosilver</t>
  </si>
  <si>
    <t>Protaminum sulfur -   roztwór do wstrzykiwań</t>
  </si>
  <si>
    <t xml:space="preserve">10 mg/ml </t>
  </si>
  <si>
    <t xml:space="preserve">Pyridoxinum h/chl + benfothiaminum </t>
  </si>
  <si>
    <t>100mg+100mg</t>
  </si>
  <si>
    <t xml:space="preserve">Rifaximinum </t>
  </si>
  <si>
    <t>Rosuvastatinum + ezetimibum</t>
  </si>
  <si>
    <t xml:space="preserve">20 mg +10 mg </t>
  </si>
  <si>
    <t xml:space="preserve">10 mg +10 mg </t>
  </si>
  <si>
    <t>Meglumini amidotrizoas + natrii amidotrizoas - roztwór doustny i doodbytnicz</t>
  </si>
  <si>
    <t xml:space="preserve">(66g+10g)/100 ml </t>
  </si>
  <si>
    <t>op. 10 but.</t>
  </si>
  <si>
    <t>Thiamini hydrochloridum + pyridoxini hydrochloridum + cyanocobalaminum  -  roztwór do wstrzykiwań</t>
  </si>
  <si>
    <t xml:space="preserve">(100 mg + 100 mg + 1 mg)/2ml </t>
  </si>
  <si>
    <t>op.5 amp.</t>
  </si>
  <si>
    <t>Sandostatin - roztwór do wstrzykiwań i infuzji</t>
  </si>
  <si>
    <t>100 µg/ml</t>
  </si>
  <si>
    <t>Sandostatin – roztwór do wstrzykiwań i infuzji</t>
  </si>
  <si>
    <t>50 µg/ml</t>
  </si>
  <si>
    <t xml:space="preserve">Sildenafilum </t>
  </si>
  <si>
    <t>op. 8 tabl.</t>
  </si>
  <si>
    <t xml:space="preserve">Solfenacini succinas </t>
  </si>
  <si>
    <t xml:space="preserve">Aloe capensis+ Frangulae corticis extractum siccum </t>
  </si>
  <si>
    <t xml:space="preserve">35 mg +42 mg </t>
  </si>
  <si>
    <t>Streptokinasum + Streptodornasum - czopki doodbytnicze</t>
  </si>
  <si>
    <t>15 000 j.m +  1250 j.m</t>
  </si>
  <si>
    <t>op. 6 czop.</t>
  </si>
  <si>
    <t xml:space="preserve">0,5 mg </t>
  </si>
  <si>
    <t>Sulfobituminian amonu  + tetraboran sodu +  wyciąg z kłącza pięciornika + tlenek cynku – maść</t>
  </si>
  <si>
    <t>(2g +1 g + 2 g +  20 g)100g </t>
  </si>
  <si>
    <t>op.. 20 g</t>
  </si>
  <si>
    <t xml:space="preserve">Sulodexinum </t>
  </si>
  <si>
    <t>250 LSU</t>
  </si>
  <si>
    <t>op. 50 kaps.</t>
  </si>
  <si>
    <t>Sulodexidum -  roztwór do wstrzykiwań</t>
  </si>
  <si>
    <t>600 LSU/2ml</t>
  </si>
  <si>
    <t>Glyceroli Suppositoria - czopki doodbytnicze</t>
  </si>
  <si>
    <t>2 g</t>
  </si>
  <si>
    <t>op. 10 czopk.</t>
  </si>
  <si>
    <t>Tamoxifenum</t>
  </si>
  <si>
    <t xml:space="preserve">Terbinafini hydrochloridum </t>
  </si>
  <si>
    <t>125 mg</t>
  </si>
  <si>
    <t>Natrii tetraboras - roztwór do stosowania w jamie ustnej</t>
  </si>
  <si>
    <t>200 mg/g</t>
  </si>
  <si>
    <t>op. 10 g</t>
  </si>
  <si>
    <t xml:space="preserve">Thiamazolum  </t>
  </si>
  <si>
    <t>Tizanidinum - kaps. o zmodyfikowanym uwalnianiu</t>
  </si>
  <si>
    <t>6 mg</t>
  </si>
  <si>
    <t xml:space="preserve">op.10 kaps. </t>
  </si>
  <si>
    <t xml:space="preserve">Trazodoni hydrochloridum - tabl. o przedl.uwalnianu </t>
  </si>
  <si>
    <t>Thrombinum bovine - proszek i rozpuszczalnik do sporządzania roztworu do stosowania miejscowego</t>
  </si>
  <si>
    <t xml:space="preserve">Trimebutini maleas </t>
  </si>
  <si>
    <t>Urapidilum - roztwór do wstrzykiwań</t>
  </si>
  <si>
    <t>25 mg/5ml</t>
  </si>
  <si>
    <t>Verapamili hydrochlorotiazyd - tabletki o przedłużonym uwalnianiu</t>
  </si>
  <si>
    <t>120 mg</t>
  </si>
  <si>
    <t>op. 40 tabl.</t>
  </si>
  <si>
    <t xml:space="preserve">Vidagliptinum  </t>
  </si>
  <si>
    <t>op. 56 tabl.</t>
  </si>
  <si>
    <t>Preparat do utrwalania pobranego materiału komórkowego typu Cytofix, pojemność 160ml (+/- 10 ml)</t>
  </si>
  <si>
    <t>Flumazenilum - roztwór do wstrzykiwań</t>
  </si>
  <si>
    <t>0,5mg/5ml</t>
  </si>
  <si>
    <t xml:space="preserve">Betaxololi hydrochloridum </t>
  </si>
  <si>
    <t xml:space="preserve">Paracetamolum </t>
  </si>
  <si>
    <t>Paracetamolum - czopki doodbytnicze</t>
  </si>
  <si>
    <t>80 mg</t>
  </si>
  <si>
    <t>op. 10 czop.</t>
  </si>
  <si>
    <t>Tramadoli hydrochloridum - czopki doodbytnicze</t>
  </si>
  <si>
    <t>op. 5 czop.</t>
  </si>
  <si>
    <t>Dexpanthenolum - aerozol do stosowania zewnętrznego</t>
  </si>
  <si>
    <t>46,3 mg/g</t>
  </si>
  <si>
    <t>op. 130 g</t>
  </si>
  <si>
    <t>Ammonii bituminosulfonatis - maść</t>
  </si>
  <si>
    <t>0,1g/1g</t>
  </si>
  <si>
    <t>op. 20g</t>
  </si>
  <si>
    <t xml:space="preserve">Valsartanum </t>
  </si>
  <si>
    <t>160mg</t>
  </si>
  <si>
    <t xml:space="preserve">Valsartanum + hydrochlorothiazidum </t>
  </si>
  <si>
    <t>160mg+12,5mg</t>
  </si>
  <si>
    <t>Etomidate – emulsja do wstrzykiwań</t>
  </si>
  <si>
    <t>20 mg/10 ml</t>
  </si>
  <si>
    <t>op.10 amp.</t>
  </si>
  <si>
    <t>Naproxenum - czopki doodbytnicze</t>
  </si>
  <si>
    <t xml:space="preserve">Doxycyclinum </t>
  </si>
  <si>
    <t>op. 10 kaps.</t>
  </si>
  <si>
    <t>Thiaminum hydrochloricum  - roztwór do wstrzykiwań</t>
  </si>
  <si>
    <t xml:space="preserve"> 50 mg/ml</t>
  </si>
  <si>
    <t>Pyridoxini hydrochloridum -  roztwór do wstrzykiwań</t>
  </si>
  <si>
    <t>50 mg/ml</t>
  </si>
  <si>
    <t>RAZEM</t>
  </si>
  <si>
    <t>………………………………………..</t>
  </si>
  <si>
    <t>podpis</t>
  </si>
  <si>
    <t>1. Nazwa handlowa
2. EAN</t>
  </si>
  <si>
    <t>400 mg</t>
  </si>
  <si>
    <t>8 mg</t>
  </si>
  <si>
    <t>Budesonidum - zawiesina do nebulizacji</t>
  </si>
  <si>
    <t>0,5 mg/2ml</t>
  </si>
  <si>
    <t>op. 20 amp.</t>
  </si>
  <si>
    <t>Budesonidum -  zawiesina do nebulizacji</t>
  </si>
  <si>
    <t xml:space="preserve"> 1g/2ml </t>
  </si>
  <si>
    <t>4 mg</t>
  </si>
  <si>
    <t>40 mg</t>
  </si>
  <si>
    <t>op. 50 amp.</t>
  </si>
  <si>
    <t>Razem</t>
  </si>
  <si>
    <t>L.p.</t>
  </si>
  <si>
    <t xml:space="preserve">Aluminii acetas tartras </t>
  </si>
  <si>
    <t>1 g</t>
  </si>
  <si>
    <t>op. 6 tabl.</t>
  </si>
  <si>
    <t xml:space="preserve">Bromocriptinum  </t>
  </si>
  <si>
    <t>300mg</t>
  </si>
  <si>
    <t>Diclofenacum natrium - roztwór do iniekcji</t>
  </si>
  <si>
    <t>75mg/3ml</t>
  </si>
  <si>
    <t xml:space="preserve">Sotaloli hydrochloridum </t>
  </si>
  <si>
    <t>Lp</t>
  </si>
  <si>
    <t xml:space="preserve">  Cena jednostkowa netto     </t>
  </si>
  <si>
    <t>amp.</t>
  </si>
  <si>
    <t>op. 100 kaps.</t>
  </si>
  <si>
    <t>10 mg/ml</t>
  </si>
  <si>
    <t>op. 50 szt.</t>
  </si>
  <si>
    <t>Acidum tranexamicum - roztwór doustny</t>
  </si>
  <si>
    <t>1g/10ml</t>
  </si>
  <si>
    <t>Acidum tranexamicum  - roztwór do wstrzykiwań</t>
  </si>
  <si>
    <t>500mg/5ml</t>
  </si>
  <si>
    <t xml:space="preserve">Acidum tranexamicum       </t>
  </si>
  <si>
    <t>9</t>
  </si>
  <si>
    <t>Acidum  valpronicum  + natrii valpronicum  - tabl. powlekane o przedłużonym  uwalnianiu</t>
  </si>
  <si>
    <t xml:space="preserve">87mg+200mg </t>
  </si>
  <si>
    <t>Acidum  valpronicum + natrii valpronicum  - tabl. powlekane o przedłużonym  uwalnianiu</t>
  </si>
  <si>
    <t>145mg+333mg</t>
  </si>
  <si>
    <t xml:space="preserve">Adenosine - roztwór do wstrzykiwań  </t>
  </si>
  <si>
    <t>6mg/2ml</t>
  </si>
  <si>
    <t>op. 6 fiol.</t>
  </si>
  <si>
    <t xml:space="preserve">Amiodaroni hydrochloridum - roztwór do wstrzykiwań  </t>
  </si>
  <si>
    <t xml:space="preserve">150mg/3ml </t>
  </si>
  <si>
    <t>op. 6 amp.</t>
  </si>
  <si>
    <t xml:space="preserve">Amiodaroni hydrochloridum </t>
  </si>
  <si>
    <t xml:space="preserve">Clopidogrelum </t>
  </si>
  <si>
    <t>Dextromethorphani</t>
  </si>
  <si>
    <t>Drotaverini hydrochloridum</t>
  </si>
  <si>
    <t xml:space="preserve">Drotaverini hydrochloridum - roztwór do wstrzykiwań  </t>
  </si>
  <si>
    <t>40mg/2ml</t>
  </si>
  <si>
    <t xml:space="preserve">Fluoxetinum </t>
  </si>
  <si>
    <t xml:space="preserve">Glimepiryde </t>
  </si>
  <si>
    <t>1 mg</t>
  </si>
  <si>
    <t>3 mg</t>
  </si>
  <si>
    <t>Insulina glargine - roztwór do wstrzykiwań we wstrzykiwaczu</t>
  </si>
  <si>
    <t>300 j.m./3ml</t>
  </si>
  <si>
    <t>op. 5 wstrzykiwaczy</t>
  </si>
  <si>
    <t>Insulini glulisinum - roztwór do wstrzykiwań we wstrzykiwaczu</t>
  </si>
  <si>
    <t>Insulinum glargine – roztwór do wstrzykiwań we wstrzykiwaczu</t>
  </si>
  <si>
    <t>450 j.m./1,5ml</t>
  </si>
  <si>
    <t>op. 10 wstrzykiwaczy</t>
  </si>
  <si>
    <t>Isosorbidi mononitras</t>
  </si>
  <si>
    <t xml:space="preserve">Isosorbidi mononitras - tabl. retard </t>
  </si>
  <si>
    <t xml:space="preserve">Isosorbidi mononitras </t>
  </si>
  <si>
    <t>Proszek doustny lub do sporządzania zawiesiny doodbytniczej; 15 g proszku zawiera 1,2 g jonów wapnia w postaci soli wapniowej sulfonowanej żywicy polistyrenowej 99,934%; zawartość wapnia wynosi ok. 8% wagowych tj. 1,6–2,4 mmol/g</t>
  </si>
  <si>
    <t>op. 300 g</t>
  </si>
  <si>
    <t>Proszek doustny lub do sporządzania zawiesiny doodbytniczej; 15 g proszku zawiera 1,42 g jonów sodu w postaci soli sodowej sulfonowanej żywicy polistyrenowej 99,934%; zawartość jonów sodu wynosi 4,1 mmol/g</t>
  </si>
  <si>
    <t>op. 454 g</t>
  </si>
  <si>
    <t>Teicoplanin  - proszek i rozpuszczalnik do sporządzania roztworu do wstrzykiwań / do infuzji lub roztworu doustnego</t>
  </si>
  <si>
    <t>Triapridum</t>
  </si>
  <si>
    <t>1g</t>
  </si>
  <si>
    <t xml:space="preserve">Thiopentalum sodium  - proszek do sporządzania roztworu do wstrzykiwań </t>
  </si>
  <si>
    <t xml:space="preserve">Ondansetronum </t>
  </si>
  <si>
    <t>op. 200 daw.</t>
  </si>
  <si>
    <t>op. 5 wkładów</t>
  </si>
  <si>
    <t xml:space="preserve">Atracurii besilas -  roztwór do wstrzykiwań i infuzji </t>
  </si>
  <si>
    <t>50 mg/5ml</t>
  </si>
  <si>
    <t xml:space="preserve">Cisatracurium -  roztwór do wstrzykiwań i infuzji </t>
  </si>
  <si>
    <t xml:space="preserve">10mg/5ml </t>
  </si>
  <si>
    <t>Mivacuronium -  roztwór do wstrzykiwań</t>
  </si>
  <si>
    <t>10mg/5ml</t>
  </si>
  <si>
    <t>op. 5 ml</t>
  </si>
  <si>
    <t xml:space="preserve">Ibuprofenum </t>
  </si>
  <si>
    <t xml:space="preserve">Norfloxacinum </t>
  </si>
  <si>
    <t>op.10 wkładów</t>
  </si>
  <si>
    <t>10mg/ml</t>
  </si>
  <si>
    <t>0,2 mg</t>
  </si>
  <si>
    <t>but. 500 ml</t>
  </si>
  <si>
    <t>Dieta doustna i dojelitowa</t>
  </si>
  <si>
    <t xml:space="preserve">Wzmacniacz pokarmu kobiecego – typu Bebilon HMF – saszetki </t>
  </si>
  <si>
    <t>op. 50 sasz.</t>
  </si>
  <si>
    <t>but. 1000 ml</t>
  </si>
  <si>
    <t>Dieta kompletna pod względem odżywczym normalizująca glikemię, normokaloryczna (1,03 kcal/ml) zawierająca 6 rodzajów błonnika,
klinicznie wolna do laktozy, oparta na białku sojowym, zawiertość białka 4,3g/100ml, o osmolarności 300 mOsm/l, % energii z: białka- 17 %, węglowodanów- 43 %, tłuszczów- 37 %, błonnik -3% .</t>
  </si>
  <si>
    <t>Dieta kompletna, hiperkaloryczna (2,4 kcal/ml) o zawartości białka min. 9,4 g/100ml, 16% energii z białka, dieta do podaży doustnej, dieta bezresztkowa, bezglutenowa, o osmolarności 730 -790 mOsmol/l. Smaki: truskawka, owoce leśne, czekolada, wanilia, neutralny.</t>
  </si>
  <si>
    <t>op. 4 x 125 ml</t>
  </si>
  <si>
    <t>op. 4 x 200 ml</t>
  </si>
  <si>
    <t>Dieta cząstkowa w proszku będąca źródłem białka i wapnia,95% energii pochodzi z białka, wapń 1350mg/100g, bezglutenowa,stanowiąca dodatkowe żródło białka w przypadku pacjentów, których dieta nie pokrywa całkowitego zapotrzebowania na jego wartość, przy oparzeniach, odleżynach, utrudnionym gojeniu ran,nadmiernej utraty białka z wydzielinami i wydalinami ustrojowymi</t>
  </si>
  <si>
    <t>op. 225 g</t>
  </si>
  <si>
    <t>Produkt do szybkiego zagęszczania płynów, zawierający gumę ksantanową i gumę guar oraz maltrodekstryny, nie zawiera skrobi</t>
  </si>
  <si>
    <t>zest.</t>
  </si>
  <si>
    <t>Strzykawka 3 częściowa, enteralna ENFit, 60 ml. Końcówka niecentryczna. Dwustronna skala.</t>
  </si>
  <si>
    <t>szt.</t>
  </si>
  <si>
    <t xml:space="preserve"> op. 6 x 5 szt.</t>
  </si>
  <si>
    <t>Konektor do połączenia do zestawu EnFit, strzykawki EnLock</t>
  </si>
  <si>
    <t>Pakiet 30</t>
  </si>
  <si>
    <t>Testy paskowe do oznaczenia stężenia glukozy we krwi. Zakres pomiaru glikemii od min. 20 do min. 600 mg/dl. Objętość próbki krwi potrzebna do wykonania badania nie większa niż 0,7µl. Zakres hematokrytu od min. 30 do min. 55%. Brak kodowania glukometru.Wartość glukozy podawana w mg/dl zamieniana na mmol/l. Paski posiadają kapilarę do automatycznego zasysania próbki krwi umieszczoną na szczycie (czubku) paska testowego. Automatyczny wyrzut paska. Maksymalna temperatura przechowywania pasków od minimum 4 st. C do minimum 35 st. C. Zastosowany enzym na paskach: oxydaza glukozy (GOD). Termin ważności pasków min. 6-mcy od momentu otwarcia opakowania. Możliwość kontroli pasków - kompatybilnych z nimi glukometrów na 3 zakresach płynów kontrolnych: normalnych, wysoki, niski, przy czym termin ważności płynów wynosi min. 6 m-cy od momentu otwarcia. Zamawiający wymaga dostarczenia nieodpłatnie 30 szt. glukometrów posiadających dożywotnią gwarancję. Wymagane dołączenie dokumentów  potwierdzających wymagane parametry - instrukcja obsługi pasków i glukometrów.</t>
  </si>
  <si>
    <t>Nakłuwacz jednorazowy do oznaczania glukozy we krwi 1,8 mm/21G uruchamiany za pomocą przycisku.</t>
  </si>
  <si>
    <t>op. 200 szt.</t>
  </si>
  <si>
    <t>Uwaga!</t>
  </si>
  <si>
    <t xml:space="preserve">Zamawiający wymaga przeszkolenia personelu medycznego po wygranym postępowaniu przetargowym oraz zapewnienie pełnego serwisu przez cały okres trwania umowy.                                 </t>
  </si>
  <si>
    <t xml:space="preserve">Do oferty należy dołączyć certyfikat ( nie oświadczenie) wydany przez niezależną jednostkę notyfikowaną ( w języku polskim) potwierdzając posiadanie i spełnianie w pełnym </t>
  </si>
  <si>
    <t>zakresie ISO 15 197:2015 dla proponowanych pasków testowych, glukometrów i płynów kontrolnych , który świadczy o dokładności , wysokiej precyzji i powtarzalności pomiarów.</t>
  </si>
  <si>
    <t>Pakiet 32</t>
  </si>
  <si>
    <t>Glucagonum - proszek i rozpuszczalnik do sporządzenia roztworu do wstrzykiwań</t>
  </si>
  <si>
    <t>1mg/ml</t>
  </si>
  <si>
    <t>1 op. 1 fiolka + 1ampułkostrzykawka</t>
  </si>
  <si>
    <t xml:space="preserve">Alteplasum -  proszek i rozpuszczalnik do sporządzania roztworu do infuzji
 </t>
  </si>
  <si>
    <t>Empagliflozin</t>
  </si>
  <si>
    <t xml:space="preserve">Fenoteroli hydrobromidum + Ipratropii bromidum - roztwór do nebulizacji
</t>
  </si>
  <si>
    <t>(0,5 mg + 0,25mg)/ml</t>
  </si>
  <si>
    <t>op. 20 ml</t>
  </si>
  <si>
    <t>Fenoteroli hydrobromidum - aerozol inhalacyjny</t>
  </si>
  <si>
    <t>100 ug</t>
  </si>
  <si>
    <t xml:space="preserve">Gliquidonum  </t>
  </si>
  <si>
    <t>Ipratropium bromidum -  roztwór do nebulizacji</t>
  </si>
  <si>
    <t>0,25 mg/ml</t>
  </si>
  <si>
    <t>Ipratropium bromidum - aerozol wziewny</t>
  </si>
  <si>
    <t>20 ug</t>
  </si>
  <si>
    <t xml:space="preserve">Linagliptine  </t>
  </si>
  <si>
    <t xml:space="preserve">Tiotropium - roztwór do inhalacji, 30 dawek leczniczych [60 dawek odmierzonych] 1 wkład + inhalator </t>
  </si>
  <si>
    <t>2,5 µg</t>
  </si>
  <si>
    <t>op. 30 dawek.</t>
  </si>
  <si>
    <t>Triotropium  -  proszek do inhalacji w kapsułkach twardych + handihaler</t>
  </si>
  <si>
    <t xml:space="preserve"> 18 µg</t>
  </si>
  <si>
    <t xml:space="preserve">Amlodypinum + indapamidum + peryndoprylum </t>
  </si>
  <si>
    <t>10 mg +1,25  mg + 4 mg</t>
  </si>
  <si>
    <t xml:space="preserve">Amlodypinum + indapamidum + peryndoprylum  </t>
  </si>
  <si>
    <t>10 mg + 2,5 mg + 8 mg</t>
  </si>
  <si>
    <t>5 mg +1,25  mg + 4 mg</t>
  </si>
  <si>
    <t>5 mg + 2,5 mg + 8 mg</t>
  </si>
  <si>
    <t>Gentamycinum -roztwór do iniekcji i infuzji</t>
  </si>
  <si>
    <t>80mg/2ml</t>
  </si>
  <si>
    <t xml:space="preserve">tert-Butylamini perindoprilum + Indapamidum  </t>
  </si>
  <si>
    <t>2mg+0,625 mg</t>
  </si>
  <si>
    <t>8mg+2,5 mg</t>
  </si>
  <si>
    <t>4 mg+1,25 mg</t>
  </si>
  <si>
    <t>Thiethylperazinum - roztwór do iniekcji</t>
  </si>
  <si>
    <t xml:space="preserve"> 6,5 mg/ml</t>
  </si>
  <si>
    <t>Thiethylperazinum - czopki doodbytnicze</t>
  </si>
  <si>
    <t xml:space="preserve"> 6,5 mg</t>
  </si>
  <si>
    <t xml:space="preserve">Thiethylperazinum </t>
  </si>
  <si>
    <t>Betaxololum - krople oczne</t>
  </si>
  <si>
    <t>2,5mg/ml</t>
  </si>
  <si>
    <t>Brimonidini tartas + Timololi maleas - krople oczne</t>
  </si>
  <si>
    <t>(2 mg+ 5 mg)ml</t>
  </si>
  <si>
    <t>2 mg/ml</t>
  </si>
  <si>
    <t xml:space="preserve">Carbomerum - żel do oczu </t>
  </si>
  <si>
    <t>2,5 mg/g</t>
  </si>
  <si>
    <t xml:space="preserve">Dexpanthenolum - że do oczy </t>
  </si>
  <si>
    <t>50mg/g</t>
  </si>
  <si>
    <t>Erytromycinum – maść oczna</t>
  </si>
  <si>
    <t xml:space="preserve">5 mg/g </t>
  </si>
  <si>
    <t>op. 3,5 g</t>
  </si>
  <si>
    <t>Epinastini hydrochloridum - krople oczne</t>
  </si>
  <si>
    <t>0,5 mg/ml</t>
  </si>
  <si>
    <t>Oxytetracyclini hydrochloridum + Polymyxini B sulfas +  Hydrocortisoni acetas -krople do oczu i uszu, zawiesina</t>
  </si>
  <si>
    <t>(5mg +10000j.m.+15mg)/ml</t>
  </si>
  <si>
    <t>Moxifloxacinum - krople oczne</t>
  </si>
  <si>
    <t>Norfloxacinum - krople oczne</t>
  </si>
  <si>
    <t>3 mg/ ml</t>
  </si>
  <si>
    <t>Ofloxacinum - maść oczna</t>
  </si>
  <si>
    <t>3 mg/ g</t>
  </si>
  <si>
    <t>op. 3 g</t>
  </si>
  <si>
    <t>Ofloxacinum -  krople oczne</t>
  </si>
  <si>
    <t xml:space="preserve">Phenylephrini hydrochloridum - krople oczne </t>
  </si>
  <si>
    <t>100 mg/ml</t>
  </si>
  <si>
    <t xml:space="preserve">Proxymetacaini hydrochloridum - krople do oczu </t>
  </si>
  <si>
    <t>op. 15 ml</t>
  </si>
  <si>
    <t>Sulfacetamidum natricum HEC – krople do oczu</t>
  </si>
  <si>
    <t>op. 2 x 5 ml</t>
  </si>
  <si>
    <t xml:space="preserve">Etamsylatum  </t>
  </si>
  <si>
    <t xml:space="preserve">Etamsylatum </t>
  </si>
  <si>
    <t>Etamsylatum 12 ,5 % roztwór wstrzykiwań</t>
  </si>
  <si>
    <t>250 mg/2 ml</t>
  </si>
  <si>
    <t>`</t>
  </si>
  <si>
    <t>Bakterie probiotyczne</t>
  </si>
  <si>
    <t>Bakterie probiotyczne - kaps. zawiera 1,6 mld CFU bakterii kwasu mlekowego: Lactobacillus acidophilus (La-5) 37,5%, Lactobacillus delbrueckii ssp. Bulgaricus (Lb-Y27) 25%, Bifidobacterium lactis (Bb-12) 37,5%. Wymagany produkt leczniczy.</t>
  </si>
  <si>
    <t>Produkty lecznicze różne XXIII</t>
  </si>
  <si>
    <t>Immunoglobulina ludzka przeciw wirusowemu zapaleniu wątroby typu B</t>
  </si>
  <si>
    <t xml:space="preserve">Immunoglobulina ludzka przeciw wirusowemu zapaleniu wątroby typu B. 1 ml roztworu zawiera nie mniej niż 100 mg białka ludzkiego, w tym nie mniej niż 85%
immunoglobuliny G (IgG) o zawartości przeciwciał przeciw antygenowi HBs 200 j.m                                                                                                                                               </t>
  </si>
  <si>
    <t>200 j.m./ml</t>
  </si>
  <si>
    <t>Immunoglobulina ludzka (IVIg)</t>
  </si>
  <si>
    <t>Immunoglobulina ludzka normalna (IVIg) -  roztwór do infuzji</t>
  </si>
  <si>
    <t xml:space="preserve">2,5 g/25 ml </t>
  </si>
  <si>
    <t xml:space="preserve">Cinnarazinum </t>
  </si>
  <si>
    <t>SUMA</t>
  </si>
  <si>
    <t>10 %</t>
  </si>
  <si>
    <t>op. 125 ml</t>
  </si>
  <si>
    <t xml:space="preserve">Bupivacaini hydrochloridum + Epinephrinum - roztwór do wstrzykiwania </t>
  </si>
  <si>
    <t>(5 mg+5 µg)/m</t>
  </si>
  <si>
    <t>5 fiol. 20 ml</t>
  </si>
  <si>
    <t>Bupivacaini hydrochloridum + Epinephrinum - roztwór do wstrzykiwań</t>
  </si>
  <si>
    <t>7,5 mg/ml</t>
  </si>
  <si>
    <t>Ambroksol - płyn do inhalacji</t>
  </si>
  <si>
    <t>Magnesii lactas dihydricus + Pyridoxini hydrochloridum – wymagany produkt leczniczy</t>
  </si>
  <si>
    <t>48 mg Mg2+/ 5 mg</t>
  </si>
  <si>
    <t>Phospholipidum essentiale – wymagany produkt leczniczy</t>
  </si>
  <si>
    <t>Lacidipinum</t>
  </si>
  <si>
    <t xml:space="preserve">4 mg 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</si>
  <si>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</si>
  <si>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</si>
  <si>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</si>
  <si>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</si>
  <si>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</si>
  <si>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</si>
  <si>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</si>
  <si>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</si>
  <si>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</si>
  <si>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</si>
  <si>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</si>
  <si>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</si>
  <si>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</si>
  <si>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</si>
  <si>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</si>
  <si>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</si>
  <si>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</si>
  <si>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</si>
  <si>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</si>
  <si>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</si>
  <si>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</si>
  <si>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</si>
  <si>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</si>
  <si>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</si>
  <si>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</si>
  <si>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</si>
  <si>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</si>
  <si>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</si>
  <si>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</si>
  <si>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</si>
  <si>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</si>
  <si>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31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</si>
  <si>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</si>
  <si>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</si>
  <si>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</si>
  <si>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</si>
  <si>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</si>
  <si>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</si>
  <si>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</si>
  <si>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</si>
  <si>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</si>
  <si>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</si>
  <si>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</si>
  <si>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</si>
  <si>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</si>
  <si>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</si>
  <si>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</si>
  <si>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</si>
  <si>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</si>
  <si>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</si>
  <si>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</si>
  <si>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</si>
  <si>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</si>
  <si>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</si>
  <si>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</si>
  <si>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</si>
  <si>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</si>
  <si>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</si>
  <si>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</si>
  <si>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Topiramatum</t>
  </si>
  <si>
    <t xml:space="preserve">0,75 mg </t>
  </si>
  <si>
    <t xml:space="preserve">op. tabl. + rozp. </t>
  </si>
  <si>
    <t>Pirenoxinum - krople oczne</t>
  </si>
  <si>
    <r>
      <t xml:space="preserve">50 </t>
    </r>
    <r>
      <rPr>
        <sz val="7"/>
        <color rgb="FF000000"/>
        <rFont val="Calibri"/>
        <family val="2"/>
        <charset val="238"/>
      </rPr>
      <t>µm</t>
    </r>
    <r>
      <rPr>
        <sz val="7"/>
        <color rgb="FF000000"/>
        <rFont val="Arial"/>
        <family val="2"/>
        <charset val="238"/>
      </rPr>
      <t>/ml</t>
    </r>
  </si>
  <si>
    <t>op. 2,5 ml</t>
  </si>
  <si>
    <t>Latanoprostum - krople oczne</t>
  </si>
  <si>
    <t>Alfuzosini hydrochloridum - tabl. o przedłużonym uwalnianiu</t>
  </si>
  <si>
    <t xml:space="preserve">Tizanidinum </t>
  </si>
  <si>
    <t xml:space="preserve">Misoprostolum </t>
  </si>
  <si>
    <t>Dieta bezresztkowa hiperkaloryczna (1,5 kcal/ml), zawierająca mieszankę białek w proporcji: 35% serwatkowych, 25% kazeiny, 20% białek soi, 20% białek grochu, zawartość białka nie mniej niż 6g/100 ml; zawartość wielonienasyconych tłuszczów omega-6/omega-3 w proporcji 3,11; zawartość DHA+EPA nie mniej niż 34mg/100 ml, dieta zawierająca 6 naturalnych karotenoidów, klinicznie wolna od laktozy,% energii z: białka-16%, węglowodanów-49%, tłuszczów-35%, o osmolarności 360 mOsmol/l.</t>
  </si>
  <si>
    <r>
      <t>Dieta kompletna pod względem odżywczym, normokaloryczna (1,04 kcal/ml), wspomagająca leczenie ran i odleżyn , bogatoresztkowa, oparta na białku kazeinowym i sojowym, klinicznie wolna do laktozy, z zawartością argininy 0,85 g/ 100 ml , glutaminy 1,1 g/ 100 ml, % energii z: białka-22 %, węglowodanów- 47 %, tłuszczów-28 %,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błonnika- 3%, </t>
    </r>
    <r>
      <rPr>
        <sz val="7"/>
        <color rgb="FF000000"/>
        <rFont val="Arial"/>
        <family val="2"/>
        <charset val="238"/>
      </rPr>
      <t>o osmolarności 315 mosmol/l</t>
    </r>
  </si>
  <si>
    <t>Dieta kompletna pod względem odżywczym , wysokobiałkowa, 6,3 g białka/100ml ,  zawierająca mieszankę białek w proporcji: 35% serwatkowych, 25% kazeiny, 20% białek soi, 20% białek grochu, hiperkaloryczna ( 1,25 kcal/ml), bezresztkowa, klinicznie wolna od laktozy, % energii z : białka - 20%, węglowodanów- 45%, tłuszczu- 35%, o osmolarności 275 mOsmol/l.</t>
  </si>
  <si>
    <t>Dieta bogatoresztkowa z zawartością 6 rodzajów błonnika MF6, normokaloryczna (1 kcal/ml) zawierająca mieszankę białek w proporcji: 35% serwatkowych, 25% kazeiny, 20% białek soi,20% białek grochu, zawartość białka nie mniej niż4g/100 ml; zawartość wielonienasyconych tłuszczów omega-6/omega-3 w proporcji 2,87; zawartość DHA+EPA nie mniej niż33,5 mg/100 ml, dieta zawierająca 6 naturalnych karotenoidów, klinicznie wolna do laktozy, %energii z: białka-16%, węglowodanów-47%, tłuszczów-34%,błonnika 3% , o osmolarności 250 mOsmol/l.</t>
  </si>
  <si>
    <t>Dieta peptydowa, kompletna pod względem odżywczym, normokaloryczna, bezresztkowa, klinicznie wolna od laktozy,peptydowa 4g białka/100 ml z serwatki (mieszanina wolnych aminokwasów i krótkołańcuchowych peptydów), niskotłuszczowa - 1,7 g/100ml (tłuszcz obecny w postaci oleju roślinnego i średniołańcuchowych trójglicerydów - MCT), o osmolarności 455 mosmol/l. % energii z: białka- 16 %, węglowodanów- 69 %, tłuszczów- 15 % .</t>
  </si>
  <si>
    <t>Dieta kompletna pod względem odżywczym, dedykowana pacjentom w ciężkim stanie, w stresie metabolicznym , wysokobiałkowa, 7,5g białka/100ml ,w oparciu o białka serewatkowe,kazeiny, grochu i soi,  z zawartością glutaminy 1,56 g/100ml, hiperkaloryczna ( 1,28 kcal/ml), bogatoresztkowa, klinicznie wolna od laktozy, % energii z : białka - 24%, węglowodanów- 48%, tłuszczu- 26 %, błonnika - 2%, o osmolarności 270 mOsmol/l.</t>
  </si>
  <si>
    <t>Dieta wspomagająca leczenie odleżyn i ran, , bezresztkowa, hiperkaloryczna ( 1,24 kcal/ml) ,bezglutenowa, zawierająca 1,5 g/100ml argininy przyspieszającej gojenie ran, zwiększona zawartośćprzeciwutleniaczy ( wit C i E, karotenoidów, cynku), zawartość białka 8,8 g /100ml,o niskiej zawartości tłuszczu- 3,5g / 100ml, węglowodany 14,5 g/100ml, 28 % energii z białka, 45-46 % energii z węglowodanów, 26 % energii z tłuszczy , o osmolarności max. 500 mOsmol/l, w trzech smakach: truskawkowy, czekoladowy, waniliowy</t>
  </si>
  <si>
    <t>Dieta beztłuszczowa, hiperkaloryczna (1,5 kcal/ml), niskobiałkowa (3,9g/100ml) - oparta na białku serwatkowym, 11% energii z białka ,węglowodany 33,5 g/100ml (wolno wchłaniane maltodekstryny i sacharoza), dieta do podaży doustnej, bezresztkowa, bezglutenowa, klinicznie wolna od laktozy, osmolarność 750 mOsmol/l.
Smaki: truskawkowy, jabłkowy.</t>
  </si>
  <si>
    <t>Dieta normalizująca glikemię, kompletna, normokaloryczna (1,04 kcal/ml), zawartość białka 4,9g/100ml (19 % En), węglowodanów 11,7 g/100ml, nie zawiera sacharozy, zwiększona zawartość przeciwutleniaczy (wit. C - 15mg/100ml i wit. E - 2,5mg/100ml, karotenoidów - 0,2 mg/100ml, selenu - 7,5 µg/100ml), zwiększona zawartość witamin z grupy B (3,8 mg/100ml) odpowiadających za metabolizm węglowodanów, zawierająca unikalną mieszankę błonnika (6 rodzajów błonnika w odpowiednich proporcjach włókien rozpuszczlanych i nierozpuszczalnych), bezglutenowa, osmolarność 365 mOsmol/l.
Smaki: truskawkowy, waniliowy.</t>
  </si>
  <si>
    <t xml:space="preserve">Worek do podawania żywienia 1,3 litra, grawitacyjny Zestaw z workiem o pojemności 1,3l zamykanym od góry korkiem, na dietę umożliwiający podaż gotowej diety lub innej mieszaniny odżywczej metodą ciągłego wlewu kroplowego. Zestaw ze złączem i portem medycznym typo ENFit. </t>
  </si>
  <si>
    <t xml:space="preserve">Konektor do połączenia strzykawki EnFit ze zgłębnikiem, gastrostomią EnLock, </t>
  </si>
  <si>
    <t>Zestaw grawitacyjny typu Flocare do butelek zestaw do żywienia dojelitowego do połączenia diety w opakowaniu typu butelka ze zgłębnikiem, umożliwiający żywienie pacjenta metodą ciągłego wlewu kroplowego (wersja grawitacyjna). Zestaw ze złączem i portem medycznym typu ENFit. W zestawie plastikowy koszyczek do zawieszenia butelki na stojaku.</t>
  </si>
  <si>
    <t>op. 20  kaps.</t>
  </si>
  <si>
    <t>400 j.m.</t>
  </si>
  <si>
    <t>Dieta kompletna pod względem odżywczym, hiperkaloryczna (1,26 kcal/ml), wysokobiałkowa (10g/100ml, źródło (pełne białko): serwatka, kazeina, groch, soja), tłuszcze 4,9g/100ml, bezresztkowa, klinicznie wolna od laktozy , o osmolarności 275 mOsmol/l, % energii z : białka - 32%, węglowodanów- 33%, tłuszczu- 35 %.</t>
  </si>
  <si>
    <t>Brinzolamidum - krople oczne</t>
  </si>
  <si>
    <t>Brimonidinum - krople oczne</t>
  </si>
  <si>
    <t>(100 mg +200 mg + 0,2 mg)</t>
  </si>
  <si>
    <t xml:space="preserve">Thiamini hydrochloridum + pyridoxini hydrochloridum + cyanocobalaminum  </t>
  </si>
  <si>
    <t>Ambroxoli hydrochloridum - kaps. o przedłużonym  uwalnianiu</t>
  </si>
  <si>
    <t>Ferrosi sulfas + acidum  folicum - tabletki o zmodyfikowanym uwalnianiu</t>
  </si>
  <si>
    <t>Ketoprofenum - kapsułki o zmodyfikowanym uwalnianiu</t>
  </si>
  <si>
    <t>1. Nazwa handlowa
2.Nr katalogowy</t>
  </si>
  <si>
    <t>Do oferty należy dołączyć kartę katalogową , deklarację zgodności i certyfikat CE</t>
  </si>
  <si>
    <r>
      <t xml:space="preserve">Insulina ludzka izofanowa </t>
    </r>
    <r>
      <rPr>
        <b/>
        <sz val="7"/>
        <color rgb="FF000000"/>
        <rFont val="Arial"/>
        <family val="2"/>
        <charset val="238"/>
      </rPr>
      <t xml:space="preserve">otrzymana w Saccharomyces cerevisiae w wyniku rekombinacji DNA, </t>
    </r>
    <r>
      <rPr>
        <sz val="7"/>
        <color rgb="FF000000"/>
        <rFont val="Arial"/>
        <family val="2"/>
        <charset val="238"/>
      </rPr>
      <t>typu Insulatard - roztwór do wstrzykiwań</t>
    </r>
  </si>
  <si>
    <r>
      <t xml:space="preserve">Insulina detemir - </t>
    </r>
    <r>
      <rPr>
        <b/>
        <sz val="7"/>
        <color rgb="FF000000"/>
        <rFont val="Arial"/>
        <family val="2"/>
        <charset val="238"/>
      </rPr>
      <t xml:space="preserve">otrzymana w Saccharomyces cerevisiae w wyniku rekombinacji DNA, </t>
    </r>
    <r>
      <rPr>
        <sz val="7"/>
        <color rgb="FF000000"/>
        <rFont val="Arial"/>
        <family val="2"/>
        <charset val="238"/>
      </rPr>
      <t xml:space="preserve"> typu Levemir -  roztwór do wstrzykiwań</t>
    </r>
  </si>
  <si>
    <r>
      <t xml:space="preserve">Insulina aspart/insuliny aspart protaminowa w stosunku 50/50 - </t>
    </r>
    <r>
      <rPr>
        <b/>
        <sz val="7"/>
        <color rgb="FF000000"/>
        <rFont val="Arial"/>
        <family val="2"/>
        <charset val="238"/>
      </rPr>
      <t xml:space="preserve">otrzymana w Saccharomyces cere roztwór do wstrzykiwańvisiae w wyniku rekombinacji DNA , </t>
    </r>
    <r>
      <rPr>
        <sz val="7"/>
        <color rgb="FF000000"/>
        <rFont val="Arial"/>
        <family val="2"/>
        <charset val="238"/>
      </rPr>
      <t>typu Novomix 50 - roztwór do wstrzykiwań</t>
    </r>
  </si>
  <si>
    <r>
      <t xml:space="preserve">Insulina aspart/insuliny aspart protaminowa w stosunku 30/70 </t>
    </r>
    <r>
      <rPr>
        <b/>
        <sz val="7"/>
        <color rgb="FF000000"/>
        <rFont val="Arial"/>
        <family val="2"/>
        <charset val="238"/>
      </rPr>
      <t xml:space="preserve"> otrzymana w Saccharomyces cerevisiae w wyniku rekombinacji DNA, </t>
    </r>
    <r>
      <rPr>
        <sz val="7"/>
        <color rgb="FF000000"/>
        <rFont val="Arial"/>
        <family val="2"/>
        <charset val="238"/>
      </rPr>
      <t>typu Novomix 30</t>
    </r>
    <r>
      <rPr>
        <b/>
        <sz val="7"/>
        <color rgb="FF000000"/>
        <rFont val="Arial"/>
        <family val="2"/>
        <charset val="238"/>
      </rPr>
      <t xml:space="preserve"> </t>
    </r>
    <r>
      <rPr>
        <sz val="7"/>
        <color rgb="FF000000"/>
        <rFont val="Arial"/>
        <family val="2"/>
        <charset val="238"/>
      </rPr>
      <t xml:space="preserve">- roztwór do wstrzykiwań </t>
    </r>
  </si>
  <si>
    <r>
      <t xml:space="preserve">Insulina aspart </t>
    </r>
    <r>
      <rPr>
        <b/>
        <sz val="7"/>
        <color rgb="FF000000"/>
        <rFont val="Arial"/>
        <family val="2"/>
        <charset val="238"/>
      </rPr>
      <t>otrzymana w Saccharomyces cerevisiae w wyniku rekombinacji DNA ,</t>
    </r>
    <r>
      <rPr>
        <sz val="7"/>
        <color rgb="FF000000"/>
        <rFont val="Arial"/>
        <family val="2"/>
        <charset val="238"/>
      </rPr>
      <t xml:space="preserve"> typu Novorapid- roztwór do wstrzykiwań </t>
    </r>
  </si>
  <si>
    <r>
      <t xml:space="preserve">Insulina ludzka </t>
    </r>
    <r>
      <rPr>
        <b/>
        <sz val="7"/>
        <color rgb="FF000000"/>
        <rFont val="Arial"/>
        <family val="2"/>
        <charset val="238"/>
      </rPr>
      <t>otrzymana w Saccharomyces cerevisiae w wyniku rekombinacji DNA,</t>
    </r>
    <r>
      <rPr>
        <sz val="7"/>
        <color rgb="FF000000"/>
        <rFont val="Arial"/>
        <family val="2"/>
        <charset val="238"/>
      </rPr>
      <t xml:space="preserve"> typu Actrapid -  roztwór do wstrzykiwań</t>
    </r>
  </si>
  <si>
    <t>Insuliny I</t>
  </si>
  <si>
    <t xml:space="preserve">Testy paskowe do oznaczania glukozy </t>
  </si>
  <si>
    <t>Produkty lecznicze różne IIII</t>
  </si>
  <si>
    <t>Produkty lecznicze różne II</t>
  </si>
  <si>
    <t>Nakłuwacze do oznaczania glukozy we krwi</t>
  </si>
  <si>
    <t>op. 10 fiol.</t>
  </si>
  <si>
    <t xml:space="preserve">Colchici seminis extractum siccum (50-150:1) </t>
  </si>
  <si>
    <t>op. 175g</t>
  </si>
  <si>
    <t>2</t>
  </si>
  <si>
    <t>3</t>
  </si>
  <si>
    <t>4</t>
  </si>
  <si>
    <t>5</t>
  </si>
  <si>
    <t>8</t>
  </si>
  <si>
    <t>10</t>
  </si>
  <si>
    <t>Pakiet  4</t>
  </si>
  <si>
    <t>6</t>
  </si>
  <si>
    <t>11</t>
  </si>
  <si>
    <t>Załącznik nr 2 do SWZ - Formularz asorytmentowo-cenowy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</si>
</sst>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[$zł-415];[Red]\-#,##0.00\ [$zł-415]"/>
    <numFmt numFmtId="165" formatCode="\ #,##0.00\ [$zł]\ ;\-#,##0.00\ [$zł]\ ;\-00\ [$zł]\ ;\ @\ "/>
    <numFmt numFmtId="166" formatCode="[$-415]General"/>
    <numFmt numFmtId="167" formatCode="[$-415]#,##0"/>
    <numFmt numFmtId="168" formatCode="\ * #,##0.00&quot; zł &quot;;\-* #,##0.00&quot; zł &quot;;\ * \-#&quot; zł &quot;;\ @\ "/>
    <numFmt numFmtId="169" formatCode="#,##0.00&quot; zł&quot;;\-#,##0.00&quot; zł&quot;"/>
    <numFmt numFmtId="170" formatCode="0.00;[Red]0.00"/>
    <numFmt numFmtId="171" formatCode="[$-415]dd\-mmm"/>
    <numFmt numFmtId="172" formatCode="#,##0.00\ [$zł]"/>
    <numFmt numFmtId="173" formatCode="\ #,##0.00&quot; zł &quot;;\-#,##0.00&quot; zł &quot;;\-#&quot; zł &quot;;\ @\ "/>
    <numFmt numFmtId="174" formatCode="#,##0.00\ &quot;zł&quot;"/>
    <numFmt numFmtId="175" formatCode="#,##0.00&quot; &quot;[$zł-415];[Red]&quot;-&quot;#,##0.00&quot; &quot;[$zł-415]"/>
  </numFmts>
  <fonts count="54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111111"/>
      <name val="Arial"/>
      <family val="2"/>
      <charset val="238"/>
    </font>
    <font>
      <sz val="7"/>
      <color rgb="FF000000"/>
      <name val="Calibri"/>
      <family val="2"/>
      <charset val="238"/>
    </font>
    <font>
      <sz val="7"/>
      <color rgb="FF000000"/>
      <name val="Arial1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6.5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7"/>
      <color rgb="FF000000"/>
      <name val="Arial"/>
      <family val="2"/>
      <charset val="1"/>
    </font>
    <font>
      <sz val="7"/>
      <color theme="1"/>
      <name val="Arial"/>
      <family val="2"/>
      <charset val="238"/>
    </font>
    <font>
      <sz val="11"/>
      <color rgb="FF000001"/>
      <name val="Arial"/>
      <family val="2"/>
      <charset val="238"/>
    </font>
    <font>
      <sz val="10"/>
      <color rgb="FFDDDDDD"/>
      <name val="Arial"/>
      <family val="2"/>
      <charset val="238"/>
    </font>
    <font>
      <b/>
      <sz val="10"/>
      <color rgb="FF000001"/>
      <name val="Arial"/>
      <family val="2"/>
      <charset val="238"/>
    </font>
    <font>
      <b/>
      <sz val="10"/>
      <color rgb="FFDDDDDD"/>
      <name val="Arial"/>
      <family val="2"/>
      <charset val="238"/>
    </font>
    <font>
      <sz val="11"/>
      <color rgb="FF000001"/>
      <name val="Calibri"/>
      <family val="2"/>
      <charset val="238"/>
    </font>
    <font>
      <b/>
      <sz val="24"/>
      <color rgb="FF000001"/>
      <name val="Arial"/>
      <family val="2"/>
      <charset val="238"/>
    </font>
    <font>
      <sz val="18"/>
      <color rgb="FF000001"/>
      <name val="Arial"/>
      <family val="2"/>
      <charset val="238"/>
    </font>
    <font>
      <sz val="12"/>
      <color rgb="FF000001"/>
      <name val="Arial"/>
      <family val="2"/>
      <charset val="238"/>
    </font>
    <font>
      <b/>
      <i/>
      <sz val="16"/>
      <color rgb="FF000001"/>
      <name val="Arial"/>
      <family val="2"/>
      <charset val="238"/>
    </font>
    <font>
      <b/>
      <i/>
      <sz val="16"/>
      <color rgb="FF00000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01"/>
      <name val="Arial"/>
      <family val="2"/>
      <charset val="238"/>
    </font>
    <font>
      <b/>
      <i/>
      <u/>
      <sz val="11"/>
      <color rgb="FF000001"/>
      <name val="Arial"/>
      <family val="2"/>
      <charset val="238"/>
    </font>
    <font>
      <b/>
      <i/>
      <u/>
      <sz val="11"/>
      <color rgb="FF000001"/>
      <name val="Calibri"/>
      <family val="2"/>
      <charset val="238"/>
    </font>
    <font>
      <b/>
      <sz val="6.5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1"/>
        <bgColor rgb="FF000001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9" fontId="33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4" fillId="4" borderId="0" applyBorder="0" applyProtection="0"/>
    <xf numFmtId="0" fontId="4" fillId="0" borderId="0" applyBorder="0" applyProtection="0"/>
    <xf numFmtId="0" fontId="5" fillId="5" borderId="0" applyBorder="0" applyProtection="0"/>
    <xf numFmtId="0" fontId="6" fillId="6" borderId="0" applyBorder="0" applyProtection="0"/>
    <xf numFmtId="0" fontId="7" fillId="0" borderId="0" applyBorder="0" applyProtection="0"/>
    <xf numFmtId="0" fontId="8" fillId="7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>
      <alignment horizontal="center" textRotation="90"/>
    </xf>
    <xf numFmtId="0" fontId="13" fillId="0" borderId="0">
      <alignment horizontal="center" textRotation="90"/>
    </xf>
    <xf numFmtId="0" fontId="14" fillId="0" borderId="0" applyBorder="0" applyProtection="0"/>
    <xf numFmtId="0" fontId="15" fillId="8" borderId="0" applyBorder="0" applyProtection="0"/>
    <xf numFmtId="0" fontId="16" fillId="0" borderId="0" applyBorder="0" applyProtection="0"/>
    <xf numFmtId="0" fontId="16" fillId="0" borderId="0" applyBorder="0" applyProtection="0"/>
    <xf numFmtId="0" fontId="17" fillId="0" borderId="0"/>
    <xf numFmtId="0" fontId="18" fillId="8" borderId="1" applyProtection="0"/>
    <xf numFmtId="0" fontId="19" fillId="0" borderId="0" applyBorder="0" applyProtection="0"/>
    <xf numFmtId="0" fontId="20" fillId="0" borderId="0"/>
    <xf numFmtId="164" fontId="19" fillId="0" borderId="0" applyBorder="0" applyProtection="0"/>
    <xf numFmtId="164" fontId="20" fillId="0" borderId="0"/>
    <xf numFmtId="0" fontId="33" fillId="0" borderId="0" applyBorder="0" applyProtection="0"/>
    <xf numFmtId="0" fontId="16" fillId="0" borderId="0" applyBorder="0" applyProtection="0"/>
    <xf numFmtId="0" fontId="33" fillId="0" borderId="0" applyBorder="0" applyProtection="0"/>
    <xf numFmtId="0" fontId="5" fillId="0" borderId="0" applyBorder="0" applyProtection="0"/>
    <xf numFmtId="166" fontId="17" fillId="0" borderId="0"/>
    <xf numFmtId="0" fontId="37" fillId="0" borderId="0"/>
    <xf numFmtId="0" fontId="4" fillId="0" borderId="0" applyNumberFormat="0" applyBorder="0" applyProtection="0"/>
    <xf numFmtId="0" fontId="3" fillId="13" borderId="0" applyNumberFormat="0" applyBorder="0" applyProtection="0"/>
    <xf numFmtId="0" fontId="38" fillId="14" borderId="0" applyNumberFormat="0" applyBorder="0" applyProtection="0"/>
    <xf numFmtId="0" fontId="3" fillId="15" borderId="0" applyNumberFormat="0" applyBorder="0" applyProtection="0"/>
    <xf numFmtId="0" fontId="38" fillId="15" borderId="0" applyNumberFormat="0" applyBorder="0" applyProtection="0"/>
    <xf numFmtId="0" fontId="4" fillId="16" borderId="0" applyNumberFormat="0" applyBorder="0" applyProtection="0"/>
    <xf numFmtId="0" fontId="39" fillId="16" borderId="0" applyNumberFormat="0" applyBorder="0" applyProtection="0"/>
    <xf numFmtId="0" fontId="39" fillId="0" borderId="0" applyNumberFormat="0" applyBorder="0" applyProtection="0"/>
    <xf numFmtId="0" fontId="5" fillId="17" borderId="0" applyNumberFormat="0" applyBorder="0" applyProtection="0"/>
    <xf numFmtId="0" fontId="5" fillId="17" borderId="0" applyNumberFormat="0" applyBorder="0" applyProtection="0"/>
    <xf numFmtId="0" fontId="6" fillId="18" borderId="0" applyNumberFormat="0" applyBorder="0" applyProtection="0"/>
    <xf numFmtId="0" fontId="40" fillId="18" borderId="0" applyNumberFormat="0" applyBorder="0" applyProtection="0"/>
    <xf numFmtId="166" fontId="41" fillId="0" borderId="0" applyBorder="0" applyProtection="0"/>
    <xf numFmtId="9" fontId="37" fillId="0" borderId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19" borderId="0" applyNumberFormat="0" applyBorder="0" applyProtection="0"/>
    <xf numFmtId="0" fontId="8" fillId="19" borderId="0" applyNumberFormat="0" applyBorder="0" applyProtection="0"/>
    <xf numFmtId="0" fontId="9" fillId="0" borderId="0" applyNumberFormat="0" applyBorder="0" applyProtection="0"/>
    <xf numFmtId="0" fontId="42" fillId="0" borderId="0" applyNumberFormat="0" applyBorder="0" applyProtection="0"/>
    <xf numFmtId="0" fontId="10" fillId="0" borderId="0" applyNumberFormat="0" applyBorder="0" applyProtection="0"/>
    <xf numFmtId="0" fontId="43" fillId="0" borderId="0" applyNumberFormat="0" applyBorder="0" applyProtection="0"/>
    <xf numFmtId="0" fontId="11" fillId="0" borderId="0" applyNumberFormat="0" applyBorder="0" applyProtection="0"/>
    <xf numFmtId="0" fontId="44" fillId="0" borderId="0" applyNumberFormat="0" applyBorder="0" applyProtection="0"/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47" fillId="0" borderId="0" applyNumberFormat="0" applyBorder="0" applyProtection="0"/>
    <xf numFmtId="0" fontId="15" fillId="20" borderId="0" applyNumberFormat="0" applyBorder="0" applyProtection="0"/>
    <xf numFmtId="0" fontId="15" fillId="2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1" fillId="0" borderId="0" applyNumberFormat="0" applyBorder="0" applyProtection="0"/>
    <xf numFmtId="0" fontId="18" fillId="20" borderId="1" applyNumberFormat="0" applyProtection="0"/>
    <xf numFmtId="0" fontId="18" fillId="20" borderId="1" applyNumberFormat="0" applyProtection="0"/>
    <xf numFmtId="0" fontId="49" fillId="0" borderId="0" applyNumberFormat="0" applyBorder="0" applyProtection="0"/>
    <xf numFmtId="0" fontId="50" fillId="0" borderId="0" applyNumberFormat="0" applyBorder="0" applyProtection="0"/>
    <xf numFmtId="175" fontId="49" fillId="0" borderId="0" applyBorder="0" applyProtection="0"/>
    <xf numFmtId="175" fontId="50" fillId="0" borderId="0" applyBorder="0" applyProtection="0"/>
    <xf numFmtId="0" fontId="37" fillId="0" borderId="0" applyNumberFormat="0" applyFont="0" applyBorder="0" applyProtection="0"/>
    <xf numFmtId="0" fontId="37" fillId="0" borderId="0" applyNumberFormat="0" applyFont="0" applyBorder="0" applyProtection="0"/>
    <xf numFmtId="0" fontId="48" fillId="0" borderId="0" applyNumberFormat="0" applyBorder="0" applyProtection="0"/>
    <xf numFmtId="0" fontId="37" fillId="0" borderId="0" applyNumberFormat="0" applyFont="0" applyBorder="0" applyProtection="0"/>
    <xf numFmtId="0" fontId="37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/>
    <xf numFmtId="0" fontId="1" fillId="0" borderId="0"/>
  </cellStyleXfs>
  <cellXfs count="28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165" fontId="21" fillId="0" borderId="0" xfId="0" applyNumberFormat="1" applyFont="1"/>
    <xf numFmtId="0" fontId="21" fillId="0" borderId="0" xfId="0" applyFont="1" applyAlignment="1">
      <alignment wrapText="1"/>
    </xf>
    <xf numFmtId="0" fontId="21" fillId="9" borderId="2" xfId="17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right" vertical="center" wrapText="1"/>
    </xf>
    <xf numFmtId="49" fontId="22" fillId="0" borderId="3" xfId="17" applyNumberFormat="1" applyFont="1" applyBorder="1" applyAlignment="1" applyProtection="1">
      <alignment horizontal="left" vertical="center" wrapText="1"/>
    </xf>
    <xf numFmtId="0" fontId="23" fillId="0" borderId="3" xfId="17" applyFont="1" applyBorder="1" applyAlignment="1" applyProtection="1">
      <alignment horizontal="left" vertical="center" wrapText="1"/>
    </xf>
    <xf numFmtId="166" fontId="22" fillId="0" borderId="4" xfId="29" applyFont="1" applyBorder="1" applyAlignment="1">
      <alignment horizontal="center" vertical="center" wrapText="1"/>
    </xf>
    <xf numFmtId="0" fontId="22" fillId="0" borderId="2" xfId="17" applyFont="1" applyBorder="1" applyAlignment="1" applyProtection="1">
      <alignment horizontal="center" vertical="center" wrapText="1"/>
    </xf>
    <xf numFmtId="167" fontId="22" fillId="0" borderId="4" xfId="29" applyNumberFormat="1" applyFont="1" applyBorder="1" applyAlignment="1">
      <alignment horizontal="center" vertical="center" wrapText="1"/>
    </xf>
    <xf numFmtId="168" fontId="24" fillId="0" borderId="5" xfId="17" applyNumberFormat="1" applyFont="1" applyBorder="1" applyAlignment="1" applyProtection="1">
      <alignment horizontal="center" vertical="center" wrapText="1"/>
    </xf>
    <xf numFmtId="168" fontId="24" fillId="10" borderId="6" xfId="17" applyNumberFormat="1" applyFont="1" applyFill="1" applyBorder="1" applyAlignment="1" applyProtection="1">
      <alignment horizontal="center" vertical="center" wrapText="1"/>
    </xf>
    <xf numFmtId="9" fontId="24" fillId="0" borderId="6" xfId="1" applyFont="1" applyBorder="1" applyAlignment="1" applyProtection="1">
      <alignment horizontal="center" vertical="center" wrapText="1"/>
    </xf>
    <xf numFmtId="0" fontId="24" fillId="0" borderId="6" xfId="17" applyFont="1" applyBorder="1" applyAlignment="1" applyProtection="1">
      <alignment horizontal="center" vertical="center" wrapText="1"/>
    </xf>
    <xf numFmtId="0" fontId="21" fillId="9" borderId="5" xfId="0" applyFont="1" applyFill="1" applyBorder="1" applyAlignment="1">
      <alignment vertical="center" wrapText="1"/>
    </xf>
    <xf numFmtId="0" fontId="25" fillId="0" borderId="4" xfId="17" applyFont="1" applyBorder="1" applyAlignment="1" applyProtection="1">
      <alignment horizontal="left" vertical="center" wrapText="1"/>
    </xf>
    <xf numFmtId="0" fontId="21" fillId="0" borderId="6" xfId="0" applyFont="1" applyBorder="1" applyAlignment="1">
      <alignment vertical="center" wrapText="1"/>
    </xf>
    <xf numFmtId="9" fontId="25" fillId="0" borderId="2" xfId="1" applyFont="1" applyBorder="1" applyAlignment="1" applyProtection="1">
      <alignment horizontal="center" vertical="center" wrapText="1"/>
    </xf>
    <xf numFmtId="3" fontId="21" fillId="0" borderId="5" xfId="17" applyNumberFormat="1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center" vertical="center" wrapText="1"/>
    </xf>
    <xf numFmtId="166" fontId="21" fillId="0" borderId="5" xfId="29" applyFont="1" applyBorder="1" applyAlignment="1">
      <alignment vertical="center" wrapText="1"/>
    </xf>
    <xf numFmtId="0" fontId="21" fillId="0" borderId="5" xfId="17" applyFont="1" applyBorder="1" applyAlignment="1" applyProtection="1">
      <alignment horizontal="left" vertical="center" wrapText="1"/>
    </xf>
    <xf numFmtId="0" fontId="21" fillId="9" borderId="7" xfId="0" applyFont="1" applyFill="1" applyBorder="1" applyAlignment="1">
      <alignment vertical="center"/>
    </xf>
    <xf numFmtId="0" fontId="21" fillId="9" borderId="7" xfId="0" applyFont="1" applyFill="1" applyBorder="1" applyAlignment="1">
      <alignment horizontal="left" vertical="center" wrapText="1"/>
    </xf>
    <xf numFmtId="10" fontId="26" fillId="0" borderId="5" xfId="17" applyNumberFormat="1" applyFont="1" applyBorder="1" applyAlignment="1" applyProtection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9" borderId="7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9" borderId="6" xfId="0" applyFont="1" applyFill="1" applyBorder="1" applyAlignment="1">
      <alignment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/>
    </xf>
    <xf numFmtId="9" fontId="25" fillId="9" borderId="2" xfId="1" applyFont="1" applyFill="1" applyBorder="1" applyAlignment="1" applyProtection="1">
      <alignment horizontal="center" vertical="center" wrapText="1"/>
    </xf>
    <xf numFmtId="166" fontId="21" fillId="9" borderId="5" xfId="29" applyFont="1" applyFill="1" applyBorder="1" applyAlignment="1">
      <alignment horizontal="center" vertical="center" wrapText="1"/>
    </xf>
    <xf numFmtId="166" fontId="21" fillId="9" borderId="5" xfId="29" applyFont="1" applyFill="1" applyBorder="1" applyAlignment="1">
      <alignment vertical="center" wrapText="1"/>
    </xf>
    <xf numFmtId="0" fontId="21" fillId="0" borderId="0" xfId="17" applyFont="1" applyBorder="1" applyAlignment="1" applyProtection="1">
      <alignment horizontal="left"/>
    </xf>
    <xf numFmtId="0" fontId="21" fillId="9" borderId="8" xfId="0" applyFont="1" applyFill="1" applyBorder="1" applyAlignment="1">
      <alignment vertical="center" wrapText="1"/>
    </xf>
    <xf numFmtId="0" fontId="26" fillId="0" borderId="0" xfId="0" applyFont="1"/>
    <xf numFmtId="0" fontId="21" fillId="0" borderId="5" xfId="17" applyFont="1" applyBorder="1" applyAlignment="1" applyProtection="1">
      <alignment horizontal="left" wrapText="1"/>
    </xf>
    <xf numFmtId="0" fontId="21" fillId="0" borderId="9" xfId="17" applyFont="1" applyBorder="1" applyAlignment="1" applyProtection="1">
      <alignment horizontal="left"/>
    </xf>
    <xf numFmtId="0" fontId="21" fillId="0" borderId="5" xfId="0" applyFont="1" applyBorder="1" applyAlignment="1">
      <alignment horizontal="left"/>
    </xf>
    <xf numFmtId="0" fontId="27" fillId="0" borderId="5" xfId="0" applyFont="1" applyBorder="1" applyAlignment="1">
      <alignment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9" fontId="21" fillId="0" borderId="5" xfId="17" applyNumberFormat="1" applyFont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1" fillId="9" borderId="10" xfId="0" applyFont="1" applyFill="1" applyBorder="1" applyAlignment="1">
      <alignment vertical="center" wrapText="1"/>
    </xf>
    <xf numFmtId="0" fontId="21" fillId="0" borderId="2" xfId="17" applyFont="1" applyBorder="1" applyAlignment="1" applyProtection="1">
      <alignment horizontal="left" vertical="center" wrapText="1"/>
    </xf>
    <xf numFmtId="170" fontId="21" fillId="0" borderId="5" xfId="17" applyNumberFormat="1" applyFont="1" applyBorder="1" applyAlignment="1" applyProtection="1">
      <alignment horizontal="left" vertical="center" wrapText="1"/>
    </xf>
    <xf numFmtId="0" fontId="21" fillId="0" borderId="5" xfId="17" applyFont="1" applyBorder="1" applyAlignment="1" applyProtection="1">
      <alignment horizontal="left" vertical="center"/>
    </xf>
    <xf numFmtId="0" fontId="21" fillId="9" borderId="5" xfId="0" applyFont="1" applyFill="1" applyBorder="1" applyAlignment="1">
      <alignment horizontal="left" vertical="center"/>
    </xf>
    <xf numFmtId="0" fontId="21" fillId="0" borderId="5" xfId="17" applyFont="1" applyBorder="1" applyAlignment="1" applyProtection="1">
      <alignment vertical="center"/>
    </xf>
    <xf numFmtId="0" fontId="21" fillId="0" borderId="5" xfId="0" applyFont="1" applyBorder="1" applyAlignment="1">
      <alignment horizontal="center" vertical="center"/>
    </xf>
    <xf numFmtId="9" fontId="21" fillId="0" borderId="6" xfId="0" applyNumberFormat="1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left" vertical="center" wrapText="1"/>
    </xf>
    <xf numFmtId="3" fontId="21" fillId="9" borderId="5" xfId="0" applyNumberFormat="1" applyFont="1" applyFill="1" applyBorder="1" applyAlignment="1">
      <alignment horizontal="center" vertical="center" wrapText="1"/>
    </xf>
    <xf numFmtId="166" fontId="21" fillId="9" borderId="5" xfId="29" applyFont="1" applyFill="1" applyBorder="1" applyAlignment="1">
      <alignment horizontal="center" vertical="center"/>
    </xf>
    <xf numFmtId="170" fontId="21" fillId="9" borderId="5" xfId="17" applyNumberFormat="1" applyFont="1" applyFill="1" applyBorder="1" applyAlignment="1" applyProtection="1">
      <alignment horizontal="left" vertical="center" wrapText="1"/>
    </xf>
    <xf numFmtId="0" fontId="21" fillId="9" borderId="5" xfId="17" applyFont="1" applyFill="1" applyBorder="1" applyAlignment="1" applyProtection="1">
      <alignment horizontal="left" vertical="center" wrapText="1"/>
    </xf>
    <xf numFmtId="0" fontId="21" fillId="9" borderId="5" xfId="0" applyFont="1" applyFill="1" applyBorder="1" applyAlignment="1">
      <alignment vertical="center"/>
    </xf>
    <xf numFmtId="9" fontId="27" fillId="9" borderId="2" xfId="1" applyFont="1" applyFill="1" applyBorder="1" applyAlignment="1" applyProtection="1">
      <alignment horizontal="center" vertical="center" wrapText="1"/>
    </xf>
    <xf numFmtId="166" fontId="26" fillId="9" borderId="5" xfId="29" applyFont="1" applyFill="1" applyBorder="1" applyAlignment="1">
      <alignment horizontal="center" vertical="center" wrapText="1"/>
    </xf>
    <xf numFmtId="166" fontId="26" fillId="9" borderId="5" xfId="29" applyFont="1" applyFill="1" applyBorder="1" applyAlignment="1">
      <alignment vertical="center" wrapText="1"/>
    </xf>
    <xf numFmtId="0" fontId="21" fillId="9" borderId="0" xfId="17" applyFont="1" applyFill="1" applyBorder="1" applyAlignment="1" applyProtection="1">
      <alignment horizontal="center" vertical="center" wrapText="1"/>
    </xf>
    <xf numFmtId="166" fontId="21" fillId="0" borderId="0" xfId="29" applyFont="1" applyAlignment="1">
      <alignment vertical="center" wrapText="1"/>
    </xf>
    <xf numFmtId="168" fontId="21" fillId="0" borderId="11" xfId="29" applyNumberFormat="1" applyFont="1" applyBorder="1" applyAlignment="1">
      <alignment vertical="center" wrapText="1"/>
    </xf>
    <xf numFmtId="9" fontId="22" fillId="0" borderId="5" xfId="1" applyFont="1" applyBorder="1" applyAlignment="1" applyProtection="1">
      <alignment horizontal="center" vertical="center" wrapText="1"/>
    </xf>
    <xf numFmtId="166" fontId="21" fillId="0" borderId="0" xfId="29" applyFont="1" applyAlignment="1">
      <alignment horizontal="center"/>
    </xf>
    <xf numFmtId="166" fontId="21" fillId="0" borderId="0" xfId="29" applyFont="1"/>
    <xf numFmtId="0" fontId="28" fillId="0" borderId="0" xfId="0" applyFont="1" applyAlignment="1">
      <alignment horizontal="center"/>
    </xf>
    <xf numFmtId="172" fontId="21" fillId="10" borderId="5" xfId="17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21" fillId="9" borderId="5" xfId="17" applyFont="1" applyFill="1" applyBorder="1" applyAlignment="1" applyProtection="1">
      <alignment horizontal="left" vertical="center"/>
    </xf>
    <xf numFmtId="0" fontId="21" fillId="9" borderId="5" xfId="17" applyFont="1" applyFill="1" applyBorder="1" applyAlignment="1" applyProtection="1">
      <alignment vertical="center"/>
    </xf>
    <xf numFmtId="9" fontId="21" fillId="9" borderId="5" xfId="17" applyNumberFormat="1" applyFont="1" applyFill="1" applyBorder="1" applyAlignment="1" applyProtection="1">
      <alignment horizontal="center" vertical="center" wrapText="1"/>
    </xf>
    <xf numFmtId="170" fontId="21" fillId="9" borderId="5" xfId="29" applyNumberFormat="1" applyFont="1" applyFill="1" applyBorder="1" applyAlignment="1">
      <alignment horizontal="left" vertical="center" wrapText="1"/>
    </xf>
    <xf numFmtId="9" fontId="21" fillId="0" borderId="5" xfId="0" applyNumberFormat="1" applyFont="1" applyBorder="1" applyAlignment="1">
      <alignment horizontal="center" vertical="center" wrapText="1"/>
    </xf>
    <xf numFmtId="0" fontId="21" fillId="0" borderId="0" xfId="17" applyFont="1" applyBorder="1" applyAlignment="1" applyProtection="1">
      <alignment horizontal="left" vertical="center" wrapText="1"/>
    </xf>
    <xf numFmtId="172" fontId="21" fillId="0" borderId="0" xfId="0" applyNumberFormat="1" applyFont="1"/>
    <xf numFmtId="0" fontId="21" fillId="9" borderId="0" xfId="0" applyFont="1" applyFill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10" fontId="21" fillId="0" borderId="5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center" vertical="center" wrapText="1"/>
    </xf>
    <xf numFmtId="173" fontId="21" fillId="0" borderId="0" xfId="0" applyNumberFormat="1" applyFont="1" applyAlignment="1">
      <alignment horizontal="right" vertical="center" wrapText="1"/>
    </xf>
    <xf numFmtId="172" fontId="21" fillId="9" borderId="0" xfId="0" applyNumberFormat="1" applyFont="1" applyFill="1" applyAlignment="1">
      <alignment horizontal="center" vertical="center" wrapText="1"/>
    </xf>
    <xf numFmtId="172" fontId="22" fillId="10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9" fontId="21" fillId="9" borderId="0" xfId="0" applyNumberFormat="1" applyFont="1" applyFill="1" applyAlignment="1">
      <alignment horizontal="center" vertical="center" wrapText="1"/>
    </xf>
    <xf numFmtId="166" fontId="22" fillId="9" borderId="15" xfId="29" applyFont="1" applyFill="1" applyBorder="1" applyAlignment="1">
      <alignment horizontal="right" vertical="center" wrapText="1"/>
    </xf>
    <xf numFmtId="166" fontId="21" fillId="0" borderId="13" xfId="29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168" fontId="24" fillId="0" borderId="16" xfId="17" applyNumberFormat="1" applyFont="1" applyBorder="1" applyAlignment="1" applyProtection="1">
      <alignment horizontal="center" vertical="center" wrapText="1"/>
    </xf>
    <xf numFmtId="169" fontId="21" fillId="0" borderId="5" xfId="29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vertical="center"/>
    </xf>
    <xf numFmtId="166" fontId="22" fillId="9" borderId="15" xfId="29" applyFont="1" applyFill="1" applyBorder="1" applyAlignment="1">
      <alignment horizontal="left" vertical="center" wrapText="1"/>
    </xf>
    <xf numFmtId="0" fontId="23" fillId="0" borderId="0" xfId="17" applyFont="1" applyBorder="1" applyAlignment="1" applyProtection="1">
      <alignment horizontal="left" vertical="center" wrapText="1"/>
    </xf>
    <xf numFmtId="0" fontId="21" fillId="0" borderId="0" xfId="0" applyFont="1" applyAlignment="1">
      <alignment vertical="center" wrapText="1"/>
    </xf>
    <xf numFmtId="173" fontId="21" fillId="9" borderId="0" xfId="0" applyNumberFormat="1" applyFont="1" applyFill="1" applyAlignment="1">
      <alignment horizontal="right" vertical="center" wrapText="1"/>
    </xf>
    <xf numFmtId="0" fontId="25" fillId="9" borderId="0" xfId="18" applyFont="1" applyFill="1" applyBorder="1" applyAlignment="1" applyProtection="1">
      <alignment horizontal="center" vertical="center" wrapText="1"/>
    </xf>
    <xf numFmtId="9" fontId="25" fillId="9" borderId="0" xfId="1" applyFont="1" applyFill="1" applyBorder="1" applyAlignment="1" applyProtection="1">
      <alignment horizontal="center" vertical="center" wrapText="1"/>
    </xf>
    <xf numFmtId="166" fontId="21" fillId="9" borderId="0" xfId="29" applyFont="1" applyFill="1" applyAlignment="1">
      <alignment horizontal="center" vertical="center" wrapText="1"/>
    </xf>
    <xf numFmtId="166" fontId="21" fillId="9" borderId="0" xfId="29" applyFont="1" applyFill="1" applyAlignment="1">
      <alignment vertical="center" wrapText="1"/>
    </xf>
    <xf numFmtId="0" fontId="26" fillId="9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vertical="center" wrapText="1"/>
    </xf>
    <xf numFmtId="0" fontId="21" fillId="9" borderId="0" xfId="0" applyFont="1" applyFill="1" applyAlignment="1">
      <alignment horizontal="left" vertical="center" wrapText="1"/>
    </xf>
    <xf numFmtId="3" fontId="21" fillId="9" borderId="0" xfId="0" applyNumberFormat="1" applyFont="1" applyFill="1" applyAlignment="1">
      <alignment horizontal="center" vertical="center" wrapText="1"/>
    </xf>
    <xf numFmtId="166" fontId="22" fillId="0" borderId="5" xfId="29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7" fontId="22" fillId="0" borderId="5" xfId="29" applyNumberFormat="1" applyFont="1" applyBorder="1" applyAlignment="1">
      <alignment horizontal="center" vertical="center" wrapText="1"/>
    </xf>
    <xf numFmtId="168" fontId="24" fillId="10" borderId="5" xfId="17" applyNumberFormat="1" applyFont="1" applyFill="1" applyBorder="1" applyAlignment="1" applyProtection="1">
      <alignment horizontal="center" vertical="center" wrapText="1"/>
    </xf>
    <xf numFmtId="9" fontId="24" fillId="0" borderId="5" xfId="1" applyFont="1" applyBorder="1" applyAlignment="1" applyProtection="1">
      <alignment horizontal="center" vertical="center" wrapText="1"/>
    </xf>
    <xf numFmtId="0" fontId="24" fillId="0" borderId="5" xfId="17" applyFont="1" applyBorder="1" applyAlignment="1" applyProtection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9" borderId="0" xfId="0" applyFont="1" applyFill="1" applyAlignment="1">
      <alignment vertical="top" wrapText="1"/>
    </xf>
    <xf numFmtId="169" fontId="21" fillId="0" borderId="5" xfId="0" applyNumberFormat="1" applyFont="1" applyBorder="1" applyAlignment="1">
      <alignment horizontal="right" vertical="center" wrapText="1"/>
    </xf>
    <xf numFmtId="166" fontId="21" fillId="0" borderId="5" xfId="29" applyFont="1" applyBorder="1" applyAlignment="1">
      <alignment horizontal="center" vertical="center"/>
    </xf>
    <xf numFmtId="166" fontId="26" fillId="0" borderId="5" xfId="29" applyFont="1" applyBorder="1" applyAlignment="1">
      <alignment horizontal="center" vertical="center" wrapText="1"/>
    </xf>
    <xf numFmtId="166" fontId="26" fillId="0" borderId="5" xfId="29" applyFont="1" applyBorder="1" applyAlignment="1">
      <alignment vertical="center" wrapText="1"/>
    </xf>
    <xf numFmtId="0" fontId="22" fillId="9" borderId="5" xfId="0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173" fontId="21" fillId="0" borderId="0" xfId="0" applyNumberFormat="1" applyFont="1" applyAlignment="1">
      <alignment horizontal="center" vertical="center" wrapText="1"/>
    </xf>
    <xf numFmtId="166" fontId="22" fillId="0" borderId="8" xfId="29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9" borderId="0" xfId="0" applyFont="1" applyFill="1" applyAlignment="1">
      <alignment vertical="center"/>
    </xf>
    <xf numFmtId="166" fontId="22" fillId="0" borderId="7" xfId="29" applyFont="1" applyBorder="1" applyAlignment="1">
      <alignment horizontal="center" vertical="center" wrapText="1"/>
    </xf>
    <xf numFmtId="167" fontId="22" fillId="0" borderId="7" xfId="29" applyNumberFormat="1" applyFont="1" applyBorder="1" applyAlignment="1">
      <alignment horizontal="center" vertical="center" wrapText="1"/>
    </xf>
    <xf numFmtId="168" fontId="24" fillId="0" borderId="7" xfId="17" applyNumberFormat="1" applyFont="1" applyBorder="1" applyAlignment="1" applyProtection="1">
      <alignment horizontal="center" vertical="center" wrapText="1"/>
    </xf>
    <xf numFmtId="166" fontId="21" fillId="0" borderId="5" xfId="29" applyFont="1" applyBorder="1" applyAlignment="1">
      <alignment horizontal="left" vertical="top" wrapText="1"/>
    </xf>
    <xf numFmtId="49" fontId="22" fillId="0" borderId="0" xfId="17" applyNumberFormat="1" applyFont="1" applyBorder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9" fontId="25" fillId="0" borderId="5" xfId="1" applyFont="1" applyBorder="1" applyAlignment="1" applyProtection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right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2" fontId="32" fillId="0" borderId="5" xfId="0" applyNumberFormat="1" applyFont="1" applyBorder="1" applyAlignment="1">
      <alignment vertical="center" wrapText="1"/>
    </xf>
    <xf numFmtId="172" fontId="32" fillId="9" borderId="5" xfId="0" applyNumberFormat="1" applyFont="1" applyFill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3" fontId="25" fillId="0" borderId="6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9" borderId="3" xfId="0" applyFont="1" applyFill="1" applyBorder="1" applyAlignment="1">
      <alignment horizontal="left" vertical="center" wrapText="1"/>
    </xf>
    <xf numFmtId="49" fontId="21" fillId="0" borderId="5" xfId="17" applyNumberFormat="1" applyFont="1" applyBorder="1" applyAlignment="1" applyProtection="1">
      <alignment horizontal="left" vertical="center" wrapText="1"/>
    </xf>
    <xf numFmtId="0" fontId="25" fillId="9" borderId="5" xfId="0" applyFont="1" applyFill="1" applyBorder="1" applyAlignment="1">
      <alignment vertical="center" wrapText="1"/>
    </xf>
    <xf numFmtId="0" fontId="25" fillId="0" borderId="5" xfId="17" applyFont="1" applyBorder="1" applyAlignment="1" applyProtection="1">
      <alignment horizontal="left" vertical="center" wrapText="1"/>
    </xf>
    <xf numFmtId="0" fontId="25" fillId="9" borderId="7" xfId="0" applyFont="1" applyFill="1" applyBorder="1" applyAlignment="1">
      <alignment vertical="center"/>
    </xf>
    <xf numFmtId="166" fontId="25" fillId="0" borderId="5" xfId="29" applyFont="1" applyBorder="1" applyAlignment="1">
      <alignment horizontal="center" vertical="center" wrapText="1"/>
    </xf>
    <xf numFmtId="166" fontId="25" fillId="0" borderId="5" xfId="29" applyFont="1" applyBorder="1" applyAlignment="1">
      <alignment vertical="center" wrapText="1"/>
    </xf>
    <xf numFmtId="0" fontId="34" fillId="0" borderId="0" xfId="0" applyFont="1"/>
    <xf numFmtId="0" fontId="25" fillId="9" borderId="5" xfId="0" applyFont="1" applyFill="1" applyBorder="1" applyAlignment="1">
      <alignment horizontal="left" vertical="center" wrapText="1"/>
    </xf>
    <xf numFmtId="0" fontId="35" fillId="9" borderId="5" xfId="0" applyFont="1" applyFill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1" fillId="0" borderId="5" xfId="0" applyFont="1" applyBorder="1" applyAlignment="1">
      <alignment horizontal="left" vertical="center"/>
    </xf>
    <xf numFmtId="0" fontId="31" fillId="9" borderId="5" xfId="0" applyFont="1" applyFill="1" applyBorder="1" applyAlignment="1">
      <alignment horizontal="left" vertical="center"/>
    </xf>
    <xf numFmtId="10" fontId="25" fillId="0" borderId="5" xfId="17" applyNumberFormat="1" applyFont="1" applyBorder="1" applyAlignment="1" applyProtection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66" fontId="24" fillId="0" borderId="4" xfId="29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7" fontId="24" fillId="0" borderId="4" xfId="29" applyNumberFormat="1" applyFont="1" applyBorder="1" applyAlignment="1">
      <alignment horizontal="center" vertical="center" wrapText="1"/>
    </xf>
    <xf numFmtId="174" fontId="25" fillId="10" borderId="5" xfId="18" applyNumberFormat="1" applyFont="1" applyFill="1" applyBorder="1" applyAlignment="1" applyProtection="1">
      <alignment horizontal="center" vertical="center" wrapText="1"/>
    </xf>
    <xf numFmtId="174" fontId="22" fillId="10" borderId="5" xfId="29" applyNumberFormat="1" applyFont="1" applyFill="1" applyBorder="1" applyAlignment="1">
      <alignment horizontal="center" vertical="center" wrapText="1"/>
    </xf>
    <xf numFmtId="174" fontId="21" fillId="10" borderId="5" xfId="0" applyNumberFormat="1" applyFont="1" applyFill="1" applyBorder="1" applyAlignment="1">
      <alignment horizontal="center" vertical="center" wrapText="1"/>
    </xf>
    <xf numFmtId="174" fontId="22" fillId="10" borderId="6" xfId="0" applyNumberFormat="1" applyFont="1" applyFill="1" applyBorder="1" applyAlignment="1">
      <alignment horizontal="center" vertical="center" wrapText="1"/>
    </xf>
    <xf numFmtId="174" fontId="21" fillId="10" borderId="5" xfId="0" applyNumberFormat="1" applyFont="1" applyFill="1" applyBorder="1" applyAlignment="1">
      <alignment horizontal="center" vertical="center"/>
    </xf>
    <xf numFmtId="174" fontId="32" fillId="9" borderId="5" xfId="0" applyNumberFormat="1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169" fontId="21" fillId="0" borderId="4" xfId="29" applyNumberFormat="1" applyFont="1" applyBorder="1" applyAlignment="1">
      <alignment horizontal="righ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3" fontId="36" fillId="0" borderId="5" xfId="0" applyNumberFormat="1" applyFont="1" applyBorder="1" applyAlignment="1">
      <alignment horizontal="center" vertical="center" wrapText="1"/>
    </xf>
    <xf numFmtId="9" fontId="36" fillId="0" borderId="2" xfId="1" applyFont="1" applyBorder="1" applyAlignment="1" applyProtection="1">
      <alignment horizontal="center" vertical="center" wrapText="1"/>
    </xf>
    <xf numFmtId="166" fontId="36" fillId="0" borderId="5" xfId="29" applyFont="1" applyBorder="1" applyAlignment="1">
      <alignment horizontal="center" vertical="center" wrapText="1"/>
    </xf>
    <xf numFmtId="0" fontId="36" fillId="0" borderId="5" xfId="17" applyFont="1" applyBorder="1" applyAlignment="1" applyProtection="1">
      <alignment horizontal="left" vertical="center" wrapText="1"/>
    </xf>
    <xf numFmtId="0" fontId="36" fillId="9" borderId="5" xfId="0" applyFont="1" applyFill="1" applyBorder="1" applyAlignment="1">
      <alignment vertical="center" wrapText="1"/>
    </xf>
    <xf numFmtId="0" fontId="36" fillId="0" borderId="6" xfId="0" applyFont="1" applyBorder="1" applyAlignment="1">
      <alignment horizontal="left" vertical="center" wrapText="1"/>
    </xf>
    <xf numFmtId="172" fontId="36" fillId="10" borderId="5" xfId="17" applyNumberFormat="1" applyFont="1" applyFill="1" applyBorder="1" applyAlignment="1" applyProtection="1">
      <alignment horizontal="center" vertical="center" wrapText="1"/>
    </xf>
    <xf numFmtId="9" fontId="36" fillId="0" borderId="5" xfId="17" applyNumberFormat="1" applyFont="1" applyBorder="1" applyAlignment="1" applyProtection="1">
      <alignment horizontal="center" vertical="center" wrapText="1"/>
    </xf>
    <xf numFmtId="0" fontId="36" fillId="0" borderId="6" xfId="0" applyFont="1" applyBorder="1" applyAlignment="1">
      <alignment horizontal="left" vertical="center"/>
    </xf>
    <xf numFmtId="0" fontId="36" fillId="9" borderId="7" xfId="0" applyFont="1" applyFill="1" applyBorder="1" applyAlignment="1">
      <alignment vertical="center"/>
    </xf>
    <xf numFmtId="0" fontId="21" fillId="0" borderId="0" xfId="17" applyFont="1" applyBorder="1" applyAlignment="1" applyProtection="1">
      <alignment vertical="center"/>
    </xf>
    <xf numFmtId="0" fontId="21" fillId="0" borderId="5" xfId="17" applyFont="1" applyBorder="1" applyAlignment="1" applyProtection="1">
      <alignment vertical="center" wrapText="1"/>
    </xf>
    <xf numFmtId="166" fontId="21" fillId="0" borderId="5" xfId="29" applyFont="1" applyBorder="1" applyAlignment="1">
      <alignment vertical="center"/>
    </xf>
    <xf numFmtId="172" fontId="21" fillId="0" borderId="0" xfId="0" applyNumberFormat="1" applyFont="1" applyAlignment="1">
      <alignment horizontal="center"/>
    </xf>
    <xf numFmtId="166" fontId="21" fillId="0" borderId="7" xfId="29" applyFont="1" applyBorder="1" applyAlignment="1">
      <alignment horizontal="center"/>
    </xf>
    <xf numFmtId="166" fontId="21" fillId="0" borderId="14" xfId="29" applyFont="1" applyBorder="1"/>
    <xf numFmtId="166" fontId="21" fillId="12" borderId="5" xfId="29" applyFont="1" applyFill="1" applyBorder="1" applyAlignment="1">
      <alignment horizontal="center" vertical="center" wrapText="1"/>
    </xf>
    <xf numFmtId="166" fontId="22" fillId="12" borderId="4" xfId="29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vertical="center" wrapText="1"/>
    </xf>
    <xf numFmtId="0" fontId="21" fillId="12" borderId="5" xfId="17" applyFont="1" applyFill="1" applyBorder="1" applyAlignment="1" applyProtection="1">
      <alignment horizontal="left" vertical="center" wrapText="1"/>
    </xf>
    <xf numFmtId="0" fontId="21" fillId="11" borderId="7" xfId="0" applyFont="1" applyFill="1" applyBorder="1" applyAlignment="1">
      <alignment vertical="center"/>
    </xf>
    <xf numFmtId="9" fontId="25" fillId="12" borderId="2" xfId="1" applyFont="1" applyFill="1" applyBorder="1" applyAlignment="1" applyProtection="1">
      <alignment horizontal="center" vertical="center" wrapText="1"/>
    </xf>
    <xf numFmtId="166" fontId="21" fillId="12" borderId="5" xfId="29" applyFont="1" applyFill="1" applyBorder="1" applyAlignment="1">
      <alignment vertical="center" wrapText="1"/>
    </xf>
    <xf numFmtId="0" fontId="21" fillId="12" borderId="0" xfId="0" applyFont="1" applyFill="1"/>
    <xf numFmtId="0" fontId="0" fillId="12" borderId="0" xfId="0" applyFill="1"/>
    <xf numFmtId="9" fontId="24" fillId="9" borderId="6" xfId="1" applyFont="1" applyFill="1" applyBorder="1" applyAlignment="1" applyProtection="1">
      <alignment horizontal="center" vertical="center" wrapText="1"/>
    </xf>
    <xf numFmtId="166" fontId="25" fillId="9" borderId="5" xfId="29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36" fillId="9" borderId="0" xfId="0" applyFont="1" applyFill="1" applyAlignment="1">
      <alignment horizontal="left" vertical="center" wrapText="1"/>
    </xf>
    <xf numFmtId="0" fontId="21" fillId="9" borderId="3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top" wrapText="1"/>
    </xf>
    <xf numFmtId="0" fontId="21" fillId="0" borderId="5" xfId="17" applyFont="1" applyBorder="1" applyProtection="1"/>
    <xf numFmtId="0" fontId="21" fillId="0" borderId="8" xfId="17" applyFont="1" applyBorder="1" applyAlignment="1" applyProtection="1">
      <alignment horizontal="left" vertical="center" wrapText="1"/>
    </xf>
    <xf numFmtId="0" fontId="36" fillId="0" borderId="0" xfId="0" applyFont="1" applyAlignment="1">
      <alignment vertical="center" wrapText="1"/>
    </xf>
    <xf numFmtId="0" fontId="21" fillId="0" borderId="5" xfId="17" applyFont="1" applyBorder="1" applyAlignment="1" applyProtection="1">
      <alignment horizontal="left"/>
    </xf>
    <xf numFmtId="0" fontId="21" fillId="0" borderId="7" xfId="17" applyFont="1" applyBorder="1" applyAlignment="1" applyProtection="1">
      <alignment horizontal="left" vertical="center" wrapText="1"/>
    </xf>
    <xf numFmtId="0" fontId="21" fillId="9" borderId="6" xfId="0" applyFont="1" applyFill="1" applyBorder="1" applyAlignment="1">
      <alignment vertical="center"/>
    </xf>
    <xf numFmtId="0" fontId="36" fillId="0" borderId="7" xfId="17" applyFont="1" applyBorder="1" applyAlignment="1" applyProtection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21" fillId="9" borderId="7" xfId="17" applyFont="1" applyFill="1" applyBorder="1" applyAlignment="1" applyProtection="1">
      <alignment horizontal="left" vertical="center" wrapText="1"/>
    </xf>
    <xf numFmtId="0" fontId="25" fillId="9" borderId="5" xfId="0" applyFont="1" applyFill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3" fontId="21" fillId="0" borderId="6" xfId="17" applyNumberFormat="1" applyFont="1" applyBorder="1" applyAlignment="1" applyProtection="1">
      <alignment horizontal="center" vertical="center" wrapText="1"/>
    </xf>
    <xf numFmtId="0" fontId="28" fillId="0" borderId="0" xfId="0" applyFont="1"/>
    <xf numFmtId="172" fontId="51" fillId="0" borderId="5" xfId="0" applyNumberFormat="1" applyFont="1" applyBorder="1" applyAlignment="1">
      <alignment horizontal="right" vertical="center" wrapText="1"/>
    </xf>
    <xf numFmtId="167" fontId="21" fillId="0" borderId="17" xfId="29" applyNumberFormat="1" applyFont="1" applyBorder="1" applyAlignment="1">
      <alignment horizontal="center" vertical="center" wrapText="1"/>
    </xf>
    <xf numFmtId="3" fontId="21" fillId="0" borderId="10" xfId="17" applyNumberFormat="1" applyFont="1" applyBorder="1" applyAlignment="1" applyProtection="1">
      <alignment horizontal="center" vertical="center" wrapText="1"/>
    </xf>
    <xf numFmtId="3" fontId="21" fillId="12" borderId="10" xfId="17" applyNumberFormat="1" applyFont="1" applyFill="1" applyBorder="1" applyAlignment="1" applyProtection="1">
      <alignment horizontal="center" vertical="center" wrapText="1"/>
    </xf>
    <xf numFmtId="3" fontId="36" fillId="0" borderId="3" xfId="0" applyNumberFormat="1" applyFont="1" applyBorder="1" applyAlignment="1">
      <alignment horizontal="center" vertical="center" wrapText="1"/>
    </xf>
    <xf numFmtId="3" fontId="36" fillId="0" borderId="10" xfId="17" applyNumberFormat="1" applyFont="1" applyBorder="1" applyAlignment="1" applyProtection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66" fontId="21" fillId="9" borderId="10" xfId="29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horizontal="center" vertical="center" wrapText="1"/>
    </xf>
    <xf numFmtId="174" fontId="25" fillId="10" borderId="2" xfId="18" applyNumberFormat="1" applyFont="1" applyFill="1" applyBorder="1" applyAlignment="1" applyProtection="1">
      <alignment horizontal="center" vertical="center" wrapText="1"/>
    </xf>
    <xf numFmtId="172" fontId="36" fillId="10" borderId="2" xfId="17" applyNumberFormat="1" applyFont="1" applyFill="1" applyBorder="1" applyAlignment="1" applyProtection="1">
      <alignment horizontal="center" vertical="center" wrapText="1"/>
    </xf>
    <xf numFmtId="174" fontId="36" fillId="10" borderId="2" xfId="18" applyNumberFormat="1" applyFont="1" applyFill="1" applyBorder="1" applyAlignment="1" applyProtection="1">
      <alignment horizontal="center" vertical="center" wrapText="1"/>
    </xf>
    <xf numFmtId="172" fontId="21" fillId="10" borderId="2" xfId="17" applyNumberFormat="1" applyFont="1" applyFill="1" applyBorder="1" applyAlignment="1" applyProtection="1">
      <alignment horizontal="center" vertical="center" wrapText="1"/>
    </xf>
    <xf numFmtId="0" fontId="21" fillId="9" borderId="10" xfId="0" applyFont="1" applyFill="1" applyBorder="1" applyAlignment="1">
      <alignment horizontal="center" vertical="center"/>
    </xf>
    <xf numFmtId="3" fontId="21" fillId="0" borderId="3" xfId="17" applyNumberFormat="1" applyFont="1" applyBorder="1" applyAlignment="1" applyProtection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4" fontId="36" fillId="10" borderId="2" xfId="17" applyNumberFormat="1" applyFont="1" applyFill="1" applyBorder="1" applyAlignment="1" applyProtection="1">
      <alignment horizontal="center" vertical="center" wrapText="1"/>
    </xf>
    <xf numFmtId="3" fontId="25" fillId="0" borderId="10" xfId="17" applyNumberFormat="1" applyFont="1" applyBorder="1" applyAlignment="1" applyProtection="1">
      <alignment horizontal="center" vertical="center" wrapText="1"/>
    </xf>
    <xf numFmtId="9" fontId="22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9" fontId="21" fillId="0" borderId="18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166" fontId="22" fillId="9" borderId="15" xfId="29" applyFont="1" applyFill="1" applyBorder="1" applyAlignment="1">
      <alignment horizontal="right" vertical="center" wrapText="1"/>
    </xf>
    <xf numFmtId="0" fontId="23" fillId="0" borderId="3" xfId="17" applyFont="1" applyBorder="1" applyAlignment="1" applyProtection="1">
      <alignment horizontal="left" vertical="center" wrapText="1"/>
    </xf>
    <xf numFmtId="166" fontId="21" fillId="0" borderId="13" xfId="29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9" fillId="9" borderId="0" xfId="0" applyFont="1" applyFill="1" applyAlignment="1">
      <alignment vertical="center" wrapText="1"/>
    </xf>
    <xf numFmtId="0" fontId="29" fillId="9" borderId="0" xfId="0" applyFont="1" applyFill="1" applyAlignment="1">
      <alignment vertical="top" wrapText="1"/>
    </xf>
    <xf numFmtId="166" fontId="23" fillId="0" borderId="0" xfId="29" applyFont="1" applyAlignment="1">
      <alignment vertical="center" wrapText="1"/>
    </xf>
    <xf numFmtId="0" fontId="0" fillId="0" borderId="3" xfId="0" applyBorder="1"/>
    <xf numFmtId="166" fontId="22" fillId="9" borderId="3" xfId="29" applyFont="1" applyFill="1" applyBorder="1" applyAlignment="1">
      <alignment horizontal="right" vertical="center" wrapText="1"/>
    </xf>
    <xf numFmtId="0" fontId="23" fillId="9" borderId="0" xfId="0" applyFont="1" applyFill="1" applyAlignment="1">
      <alignment vertical="center"/>
    </xf>
    <xf numFmtId="166" fontId="22" fillId="9" borderId="0" xfId="29" applyFont="1" applyFill="1" applyAlignment="1">
      <alignment horizontal="right" vertical="center" wrapText="1"/>
    </xf>
    <xf numFmtId="166" fontId="21" fillId="0" borderId="11" xfId="29" applyFont="1" applyBorder="1" applyAlignment="1">
      <alignment vertical="center" wrapText="1"/>
    </xf>
    <xf numFmtId="166" fontId="21" fillId="0" borderId="7" xfId="29" applyFont="1" applyBorder="1" applyAlignment="1">
      <alignment vertical="center" wrapText="1"/>
    </xf>
    <xf numFmtId="166" fontId="21" fillId="0" borderId="14" xfId="29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79">
    <cellStyle name="Accent" xfId="31" xr:uid="{00000000-0005-0000-0000-000000000000}"/>
    <cellStyle name="Accent 1" xfId="32" xr:uid="{00000000-0005-0000-0000-000001000000}"/>
    <cellStyle name="Accent 1 5" xfId="2" xr:uid="{00000000-0005-0000-0000-000002000000}"/>
    <cellStyle name="Accent 1 5 2" xfId="33" xr:uid="{00000000-0005-0000-0000-000003000000}"/>
    <cellStyle name="Accent 2" xfId="34" xr:uid="{00000000-0005-0000-0000-000004000000}"/>
    <cellStyle name="Accent 2 6" xfId="3" xr:uid="{00000000-0005-0000-0000-000005000000}"/>
    <cellStyle name="Accent 2 6 2" xfId="35" xr:uid="{00000000-0005-0000-0000-000006000000}"/>
    <cellStyle name="Accent 3" xfId="36" xr:uid="{00000000-0005-0000-0000-000007000000}"/>
    <cellStyle name="Accent 3 7" xfId="4" xr:uid="{00000000-0005-0000-0000-000008000000}"/>
    <cellStyle name="Accent 3 7 2" xfId="37" xr:uid="{00000000-0005-0000-0000-000009000000}"/>
    <cellStyle name="Accent 4" xfId="5" xr:uid="{00000000-0005-0000-0000-00000A000000}"/>
    <cellStyle name="Accent 4 2" xfId="38" xr:uid="{00000000-0005-0000-0000-00000B000000}"/>
    <cellStyle name="Bad" xfId="39" xr:uid="{00000000-0005-0000-0000-00000C000000}"/>
    <cellStyle name="Bad 8" xfId="6" xr:uid="{00000000-0005-0000-0000-00000D000000}"/>
    <cellStyle name="Bad 8 2" xfId="40" xr:uid="{00000000-0005-0000-0000-00000E000000}"/>
    <cellStyle name="Error" xfId="41" xr:uid="{00000000-0005-0000-0000-00000F000000}"/>
    <cellStyle name="Error 9" xfId="7" xr:uid="{00000000-0005-0000-0000-000010000000}"/>
    <cellStyle name="Error 9 2" xfId="42" xr:uid="{00000000-0005-0000-0000-000011000000}"/>
    <cellStyle name="Excel Built-in Normal" xfId="29" xr:uid="{00000000-0005-0000-0000-000012000000}"/>
    <cellStyle name="Excel Built-in Normal 2" xfId="43" xr:uid="{00000000-0005-0000-0000-000013000000}"/>
    <cellStyle name="Excel_BuiltIn_Percent" xfId="44" xr:uid="{00000000-0005-0000-0000-000014000000}"/>
    <cellStyle name="Footnote" xfId="45" xr:uid="{00000000-0005-0000-0000-000015000000}"/>
    <cellStyle name="Footnote 10" xfId="8" xr:uid="{00000000-0005-0000-0000-000016000000}"/>
    <cellStyle name="Footnote 10 2" xfId="46" xr:uid="{00000000-0005-0000-0000-000017000000}"/>
    <cellStyle name="Good" xfId="47" xr:uid="{00000000-0005-0000-0000-000018000000}"/>
    <cellStyle name="Good 11" xfId="9" xr:uid="{00000000-0005-0000-0000-000019000000}"/>
    <cellStyle name="Good 11 2" xfId="48" xr:uid="{00000000-0005-0000-0000-00001A000000}"/>
    <cellStyle name="Heading (user)" xfId="49" xr:uid="{00000000-0005-0000-0000-00001B000000}"/>
    <cellStyle name="Heading (user) 12" xfId="10" xr:uid="{00000000-0005-0000-0000-00001C000000}"/>
    <cellStyle name="Heading (user) 12 2" xfId="50" xr:uid="{00000000-0005-0000-0000-00001D000000}"/>
    <cellStyle name="Heading 1" xfId="51" xr:uid="{00000000-0005-0000-0000-00001E000000}"/>
    <cellStyle name="Heading 1 13" xfId="11" xr:uid="{00000000-0005-0000-0000-00001F000000}"/>
    <cellStyle name="Heading 1 13 2" xfId="52" xr:uid="{00000000-0005-0000-0000-000020000000}"/>
    <cellStyle name="Heading 2" xfId="53" xr:uid="{00000000-0005-0000-0000-000021000000}"/>
    <cellStyle name="Heading 2 14" xfId="12" xr:uid="{00000000-0005-0000-0000-000022000000}"/>
    <cellStyle name="Heading 2 14 2" xfId="54" xr:uid="{00000000-0005-0000-0000-000023000000}"/>
    <cellStyle name="Heading1" xfId="13" xr:uid="{00000000-0005-0000-0000-000024000000}"/>
    <cellStyle name="Heading1 (user)" xfId="55" xr:uid="{00000000-0005-0000-0000-000025000000}"/>
    <cellStyle name="Heading1 2" xfId="14" xr:uid="{00000000-0005-0000-0000-000026000000}"/>
    <cellStyle name="Heading1 2 2" xfId="56" xr:uid="{00000000-0005-0000-0000-000027000000}"/>
    <cellStyle name="Hyperlink" xfId="57" xr:uid="{00000000-0005-0000-0000-000028000000}"/>
    <cellStyle name="Hyperlink 15" xfId="15" xr:uid="{00000000-0005-0000-0000-000029000000}"/>
    <cellStyle name="Hyperlink 15 2" xfId="58" xr:uid="{00000000-0005-0000-0000-00002A000000}"/>
    <cellStyle name="Neutral" xfId="59" xr:uid="{00000000-0005-0000-0000-00002B000000}"/>
    <cellStyle name="Neutral 16" xfId="16" xr:uid="{00000000-0005-0000-0000-00002C000000}"/>
    <cellStyle name="Neutral 16 2" xfId="60" xr:uid="{00000000-0005-0000-0000-00002D000000}"/>
    <cellStyle name="Normalny" xfId="0" builtinId="0"/>
    <cellStyle name="Normalny 2" xfId="17" xr:uid="{00000000-0005-0000-0000-00002F000000}"/>
    <cellStyle name="Normalny 2 2" xfId="61" xr:uid="{00000000-0005-0000-0000-000030000000}"/>
    <cellStyle name="Normalny 2 3" xfId="18" xr:uid="{00000000-0005-0000-0000-000031000000}"/>
    <cellStyle name="Normalny 2 3 2" xfId="62" xr:uid="{00000000-0005-0000-0000-000032000000}"/>
    <cellStyle name="Normalny 3" xfId="19" xr:uid="{00000000-0005-0000-0000-000033000000}"/>
    <cellStyle name="Normalny 3 2" xfId="63" xr:uid="{00000000-0005-0000-0000-000034000000}"/>
    <cellStyle name="Normalny 4" xfId="30" xr:uid="{00000000-0005-0000-0000-000035000000}"/>
    <cellStyle name="Normalny 5" xfId="77" xr:uid="{00000000-0005-0000-0000-000036000000}"/>
    <cellStyle name="Normalny 6" xfId="78" xr:uid="{00000000-0005-0000-0000-000037000000}"/>
    <cellStyle name="Note" xfId="64" xr:uid="{00000000-0005-0000-0000-000038000000}"/>
    <cellStyle name="Note 17" xfId="20" xr:uid="{00000000-0005-0000-0000-000039000000}"/>
    <cellStyle name="Note 17 2" xfId="65" xr:uid="{00000000-0005-0000-0000-00003A000000}"/>
    <cellStyle name="Procentowy" xfId="1" builtinId="5"/>
    <cellStyle name="Result" xfId="21" xr:uid="{00000000-0005-0000-0000-00003C000000}"/>
    <cellStyle name="Result (user)" xfId="66" xr:uid="{00000000-0005-0000-0000-00003D000000}"/>
    <cellStyle name="Result 2" xfId="22" xr:uid="{00000000-0005-0000-0000-00003E000000}"/>
    <cellStyle name="Result 2 2" xfId="67" xr:uid="{00000000-0005-0000-0000-00003F000000}"/>
    <cellStyle name="Result2" xfId="23" xr:uid="{00000000-0005-0000-0000-000040000000}"/>
    <cellStyle name="Result2 (user)" xfId="68" xr:uid="{00000000-0005-0000-0000-000041000000}"/>
    <cellStyle name="Result2 2" xfId="24" xr:uid="{00000000-0005-0000-0000-000042000000}"/>
    <cellStyle name="Result2 2 2" xfId="69" xr:uid="{00000000-0005-0000-0000-000043000000}"/>
    <cellStyle name="Status" xfId="70" xr:uid="{00000000-0005-0000-0000-000044000000}"/>
    <cellStyle name="Status 18" xfId="25" xr:uid="{00000000-0005-0000-0000-000045000000}"/>
    <cellStyle name="Status 18 2" xfId="71" xr:uid="{00000000-0005-0000-0000-000046000000}"/>
    <cellStyle name="Styl 1" xfId="26" xr:uid="{00000000-0005-0000-0000-000047000000}"/>
    <cellStyle name="Styl 1 2" xfId="72" xr:uid="{00000000-0005-0000-0000-000048000000}"/>
    <cellStyle name="Text" xfId="73" xr:uid="{00000000-0005-0000-0000-000049000000}"/>
    <cellStyle name="Text 19" xfId="27" xr:uid="{00000000-0005-0000-0000-00004A000000}"/>
    <cellStyle name="Text 19 2" xfId="74" xr:uid="{00000000-0005-0000-0000-00004B000000}"/>
    <cellStyle name="Warning" xfId="75" xr:uid="{00000000-0005-0000-0000-00004C000000}"/>
    <cellStyle name="Warning 20" xfId="28" xr:uid="{00000000-0005-0000-0000-00004D000000}"/>
    <cellStyle name="Warning 20 2" xfId="76" xr:uid="{00000000-0005-0000-0000-00004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01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330840</xdr:colOff>
      <xdr:row>71</xdr:row>
      <xdr:rowOff>62640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734400" cy="11362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264600</xdr:colOff>
      <xdr:row>78</xdr:row>
      <xdr:rowOff>42840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668160" cy="12510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264960</xdr:colOff>
      <xdr:row>78</xdr:row>
      <xdr:rowOff>100080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68520" cy="1256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264960</xdr:colOff>
      <xdr:row>78</xdr:row>
      <xdr:rowOff>100080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668520" cy="1256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265320</xdr:colOff>
      <xdr:row>75</xdr:row>
      <xdr:rowOff>189000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668880" cy="120729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47</xdr:col>
      <xdr:colOff>187560</xdr:colOff>
      <xdr:row>27</xdr:row>
      <xdr:rowOff>28800</xdr:rowOff>
    </xdr:from>
    <xdr:to>
      <xdr:col>47</xdr:col>
      <xdr:colOff>245520</xdr:colOff>
      <xdr:row>65</xdr:row>
      <xdr:rowOff>73080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34733880" y="4102200"/>
          <a:ext cx="57960" cy="691488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47</xdr:col>
      <xdr:colOff>235080</xdr:colOff>
      <xdr:row>35</xdr:row>
      <xdr:rowOff>0</xdr:rowOff>
    </xdr:from>
    <xdr:to>
      <xdr:col>47</xdr:col>
      <xdr:colOff>240120</xdr:colOff>
      <xdr:row>76</xdr:row>
      <xdr:rowOff>13360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781400" y="5324760"/>
          <a:ext cx="5040" cy="767952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76"/>
  <sheetViews>
    <sheetView tabSelected="1" zoomScale="110" zoomScaleNormal="110" workbookViewId="0">
      <selection activeCell="I238" sqref="I238"/>
    </sheetView>
  </sheetViews>
  <sheetFormatPr defaultColWidth="9" defaultRowHeight="14.25"/>
  <cols>
    <col min="1" max="1" width="4" style="1" customWidth="1"/>
    <col min="2" max="2" width="44" style="1" customWidth="1"/>
    <col min="3" max="3" width="10.125" style="2" customWidth="1"/>
    <col min="4" max="4" width="9.25" style="2" customWidth="1"/>
    <col min="5" max="5" width="5.875" style="1" customWidth="1"/>
    <col min="6" max="6" width="9" style="1"/>
    <col min="7" max="7" width="9.75" style="3" customWidth="1"/>
    <col min="8" max="8" width="6" style="1" customWidth="1"/>
    <col min="9" max="9" width="10.375" style="1" customWidth="1"/>
    <col min="10" max="10" width="9.125" style="1" customWidth="1"/>
    <col min="11" max="11" width="10.75" style="1" customWidth="1"/>
    <col min="12" max="12" width="8.75" style="1" customWidth="1"/>
    <col min="13" max="13" width="10" style="4" customWidth="1"/>
    <col min="14" max="63" width="8.75" style="1" customWidth="1"/>
    <col min="64" max="64" width="8.75" customWidth="1"/>
  </cols>
  <sheetData>
    <row r="1" spans="1:63">
      <c r="A1" s="283" t="s">
        <v>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63">
      <c r="A2" s="283" t="s">
        <v>622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63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63" ht="15.75" customHeight="1">
      <c r="A4" s="5"/>
      <c r="B4" s="6" t="s">
        <v>0</v>
      </c>
      <c r="C4" s="7" t="s">
        <v>1</v>
      </c>
      <c r="D4" s="266" t="s">
        <v>2</v>
      </c>
      <c r="E4" s="266"/>
      <c r="F4" s="266"/>
      <c r="G4" s="266"/>
      <c r="H4" s="266"/>
      <c r="I4" s="266"/>
      <c r="J4" s="266"/>
      <c r="K4" s="266"/>
      <c r="L4" s="266"/>
      <c r="M4" s="1"/>
    </row>
    <row r="5" spans="1:63" ht="27">
      <c r="A5" s="5"/>
      <c r="B5" s="9" t="s">
        <v>3</v>
      </c>
      <c r="C5" s="10" t="s">
        <v>4</v>
      </c>
      <c r="D5" s="9" t="s">
        <v>5</v>
      </c>
      <c r="E5" s="11" t="s">
        <v>6</v>
      </c>
      <c r="F5" s="149" t="s">
        <v>7</v>
      </c>
      <c r="G5" s="13" t="s">
        <v>8</v>
      </c>
      <c r="H5" s="14" t="s">
        <v>9</v>
      </c>
      <c r="I5" s="13" t="s">
        <v>10</v>
      </c>
      <c r="J5" s="13" t="s">
        <v>11</v>
      </c>
      <c r="K5" s="85" t="s">
        <v>298</v>
      </c>
      <c r="L5" s="15" t="s">
        <v>12</v>
      </c>
      <c r="M5" s="1"/>
    </row>
    <row r="6" spans="1:63">
      <c r="A6" s="5">
        <v>1</v>
      </c>
      <c r="B6" s="16" t="s">
        <v>13</v>
      </c>
      <c r="C6" s="17" t="s">
        <v>14</v>
      </c>
      <c r="D6" s="18" t="s">
        <v>15</v>
      </c>
      <c r="E6" s="241">
        <v>6</v>
      </c>
      <c r="F6" s="262">
        <v>0</v>
      </c>
      <c r="G6" s="251">
        <f t="shared" ref="G6:G37" si="0">ROUND(F6*(1+H6),2)</f>
        <v>0</v>
      </c>
      <c r="H6" s="19">
        <v>0.08</v>
      </c>
      <c r="I6" s="181">
        <f t="shared" ref="I6:I69" si="1">ROUND(E6*F6,2)</f>
        <v>0</v>
      </c>
      <c r="J6" s="181">
        <f t="shared" ref="J6:J69" si="2">ROUND(I6*(1+H6),2)</f>
        <v>0</v>
      </c>
      <c r="K6" s="15"/>
      <c r="L6" s="15"/>
      <c r="M6" s="1"/>
    </row>
    <row r="7" spans="1:63">
      <c r="A7" s="5">
        <v>2</v>
      </c>
      <c r="B7" s="16" t="s">
        <v>16</v>
      </c>
      <c r="C7" s="17" t="s">
        <v>17</v>
      </c>
      <c r="D7" s="18" t="s">
        <v>15</v>
      </c>
      <c r="E7" s="242">
        <v>5</v>
      </c>
      <c r="F7" s="262">
        <v>0</v>
      </c>
      <c r="G7" s="251">
        <f t="shared" si="0"/>
        <v>0</v>
      </c>
      <c r="H7" s="19">
        <v>0.08</v>
      </c>
      <c r="I7" s="181">
        <f t="shared" si="1"/>
        <v>0</v>
      </c>
      <c r="J7" s="181">
        <f t="shared" si="2"/>
        <v>0</v>
      </c>
      <c r="K7" s="21"/>
      <c r="L7" s="22"/>
      <c r="M7" s="1"/>
    </row>
    <row r="8" spans="1:63">
      <c r="A8" s="5">
        <v>3</v>
      </c>
      <c r="B8" s="16" t="s">
        <v>37</v>
      </c>
      <c r="C8" s="23" t="s">
        <v>38</v>
      </c>
      <c r="D8" s="232" t="s">
        <v>39</v>
      </c>
      <c r="E8" s="242">
        <v>5</v>
      </c>
      <c r="F8" s="262">
        <v>0</v>
      </c>
      <c r="G8" s="251">
        <f t="shared" si="0"/>
        <v>0</v>
      </c>
      <c r="H8" s="19">
        <v>0.08</v>
      </c>
      <c r="I8" s="181">
        <f t="shared" si="1"/>
        <v>0</v>
      </c>
      <c r="J8" s="181">
        <f t="shared" si="2"/>
        <v>0</v>
      </c>
      <c r="K8" s="21"/>
      <c r="L8" s="22"/>
      <c r="M8" s="1"/>
    </row>
    <row r="9" spans="1:63">
      <c r="A9" s="5">
        <v>4</v>
      </c>
      <c r="B9" s="16" t="s">
        <v>18</v>
      </c>
      <c r="C9" s="23" t="s">
        <v>19</v>
      </c>
      <c r="D9" s="18" t="s">
        <v>15</v>
      </c>
      <c r="E9" s="242">
        <v>160</v>
      </c>
      <c r="F9" s="262">
        <v>0</v>
      </c>
      <c r="G9" s="251">
        <f t="shared" si="0"/>
        <v>0</v>
      </c>
      <c r="H9" s="19">
        <v>0.08</v>
      </c>
      <c r="I9" s="181">
        <f t="shared" si="1"/>
        <v>0</v>
      </c>
      <c r="J9" s="181">
        <f t="shared" si="2"/>
        <v>0</v>
      </c>
      <c r="K9" s="21"/>
      <c r="L9" s="22"/>
      <c r="M9" s="1"/>
    </row>
    <row r="10" spans="1:63">
      <c r="A10" s="5">
        <v>5</v>
      </c>
      <c r="B10" s="16" t="s">
        <v>18</v>
      </c>
      <c r="C10" s="23" t="s">
        <v>20</v>
      </c>
      <c r="D10" s="237" t="s">
        <v>15</v>
      </c>
      <c r="E10" s="242">
        <v>230</v>
      </c>
      <c r="F10" s="262">
        <v>0</v>
      </c>
      <c r="G10" s="251">
        <f t="shared" si="0"/>
        <v>0</v>
      </c>
      <c r="H10" s="19">
        <v>0.08</v>
      </c>
      <c r="I10" s="181">
        <f t="shared" si="1"/>
        <v>0</v>
      </c>
      <c r="J10" s="181">
        <f t="shared" si="2"/>
        <v>0</v>
      </c>
      <c r="K10" s="21"/>
      <c r="L10" s="22"/>
      <c r="M10" s="1"/>
    </row>
    <row r="11" spans="1:63">
      <c r="A11" s="5">
        <v>6</v>
      </c>
      <c r="B11" s="29" t="s">
        <v>21</v>
      </c>
      <c r="C11" s="23" t="s">
        <v>22</v>
      </c>
      <c r="D11" s="24" t="s">
        <v>15</v>
      </c>
      <c r="E11" s="242">
        <v>6</v>
      </c>
      <c r="F11" s="262">
        <v>0</v>
      </c>
      <c r="G11" s="251">
        <f t="shared" si="0"/>
        <v>0</v>
      </c>
      <c r="H11" s="19">
        <v>0.08</v>
      </c>
      <c r="I11" s="181">
        <f t="shared" si="1"/>
        <v>0</v>
      </c>
      <c r="J11" s="181">
        <f t="shared" si="2"/>
        <v>0</v>
      </c>
      <c r="K11" s="21"/>
      <c r="L11" s="22"/>
      <c r="M11" s="1"/>
    </row>
    <row r="12" spans="1:63">
      <c r="A12" s="5">
        <v>7</v>
      </c>
      <c r="B12" s="27" t="s">
        <v>23</v>
      </c>
      <c r="C12" s="23" t="s">
        <v>24</v>
      </c>
      <c r="D12" s="24" t="s">
        <v>25</v>
      </c>
      <c r="E12" s="242">
        <v>6</v>
      </c>
      <c r="F12" s="262">
        <v>0</v>
      </c>
      <c r="G12" s="251">
        <f t="shared" si="0"/>
        <v>0</v>
      </c>
      <c r="H12" s="19">
        <v>0.08</v>
      </c>
      <c r="I12" s="181">
        <f t="shared" si="1"/>
        <v>0</v>
      </c>
      <c r="J12" s="181">
        <f t="shared" si="2"/>
        <v>0</v>
      </c>
      <c r="K12" s="21"/>
      <c r="L12" s="22"/>
      <c r="M12" s="1"/>
    </row>
    <row r="13" spans="1:63">
      <c r="A13" s="5">
        <v>8</v>
      </c>
      <c r="B13" s="16" t="s">
        <v>26</v>
      </c>
      <c r="C13" s="23" t="s">
        <v>27</v>
      </c>
      <c r="D13" s="24" t="s">
        <v>28</v>
      </c>
      <c r="E13" s="242">
        <v>10</v>
      </c>
      <c r="F13" s="262">
        <v>0</v>
      </c>
      <c r="G13" s="251">
        <f t="shared" si="0"/>
        <v>0</v>
      </c>
      <c r="H13" s="19">
        <v>0.23</v>
      </c>
      <c r="I13" s="181">
        <f t="shared" si="1"/>
        <v>0</v>
      </c>
      <c r="J13" s="181">
        <f t="shared" si="2"/>
        <v>0</v>
      </c>
      <c r="K13" s="21"/>
      <c r="L13" s="22"/>
      <c r="M13" s="1"/>
    </row>
    <row r="14" spans="1:63">
      <c r="A14" s="5">
        <v>9</v>
      </c>
      <c r="B14" s="16" t="s">
        <v>31</v>
      </c>
      <c r="C14" s="23" t="s">
        <v>32</v>
      </c>
      <c r="D14" s="24" t="s">
        <v>33</v>
      </c>
      <c r="E14" s="242">
        <v>120</v>
      </c>
      <c r="F14" s="262">
        <v>0</v>
      </c>
      <c r="G14" s="251">
        <f t="shared" si="0"/>
        <v>0</v>
      </c>
      <c r="H14" s="19">
        <v>0.08</v>
      </c>
      <c r="I14" s="181">
        <f t="shared" si="1"/>
        <v>0</v>
      </c>
      <c r="J14" s="181">
        <f t="shared" si="2"/>
        <v>0</v>
      </c>
      <c r="K14" s="21"/>
      <c r="L14" s="22"/>
      <c r="M14" s="1"/>
    </row>
    <row r="15" spans="1:63">
      <c r="A15" s="5">
        <v>10</v>
      </c>
      <c r="B15" s="210" t="s">
        <v>34</v>
      </c>
      <c r="C15" s="211" t="s">
        <v>35</v>
      </c>
      <c r="D15" s="212" t="s">
        <v>36</v>
      </c>
      <c r="E15" s="243">
        <v>40</v>
      </c>
      <c r="F15" s="262">
        <v>0</v>
      </c>
      <c r="G15" s="251">
        <f t="shared" si="0"/>
        <v>0</v>
      </c>
      <c r="H15" s="19">
        <v>0.08</v>
      </c>
      <c r="I15" s="181">
        <f t="shared" si="1"/>
        <v>0</v>
      </c>
      <c r="J15" s="181">
        <f t="shared" si="2"/>
        <v>0</v>
      </c>
      <c r="K15" s="21"/>
      <c r="L15" s="22"/>
      <c r="M15" s="1"/>
    </row>
    <row r="16" spans="1:63" s="216" customFormat="1">
      <c r="A16" s="5">
        <v>11</v>
      </c>
      <c r="B16" s="16" t="s">
        <v>572</v>
      </c>
      <c r="C16" s="176" t="s">
        <v>55</v>
      </c>
      <c r="D16" s="24" t="s">
        <v>15</v>
      </c>
      <c r="E16" s="242">
        <v>10</v>
      </c>
      <c r="F16" s="262">
        <v>0</v>
      </c>
      <c r="G16" s="251">
        <f t="shared" si="0"/>
        <v>0</v>
      </c>
      <c r="H16" s="213">
        <v>0.08</v>
      </c>
      <c r="I16" s="181">
        <f t="shared" si="1"/>
        <v>0</v>
      </c>
      <c r="J16" s="181">
        <f t="shared" si="2"/>
        <v>0</v>
      </c>
      <c r="K16" s="208"/>
      <c r="L16" s="214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</row>
    <row r="17" spans="1:13">
      <c r="A17" s="5">
        <v>12</v>
      </c>
      <c r="B17" s="16" t="s">
        <v>42</v>
      </c>
      <c r="C17" s="23" t="s">
        <v>43</v>
      </c>
      <c r="D17" s="24" t="s">
        <v>15</v>
      </c>
      <c r="E17" s="242">
        <v>40</v>
      </c>
      <c r="F17" s="262">
        <v>0</v>
      </c>
      <c r="G17" s="251">
        <f t="shared" si="0"/>
        <v>0</v>
      </c>
      <c r="H17" s="19">
        <v>0.08</v>
      </c>
      <c r="I17" s="181">
        <f t="shared" si="1"/>
        <v>0</v>
      </c>
      <c r="J17" s="181">
        <f t="shared" si="2"/>
        <v>0</v>
      </c>
      <c r="K17" s="21"/>
      <c r="L17" s="22"/>
      <c r="M17" s="1"/>
    </row>
    <row r="18" spans="1:13">
      <c r="A18" s="5">
        <v>13</v>
      </c>
      <c r="B18" s="16" t="s">
        <v>40</v>
      </c>
      <c r="C18" s="23" t="s">
        <v>17</v>
      </c>
      <c r="D18" s="24" t="s">
        <v>41</v>
      </c>
      <c r="E18" s="242">
        <v>160</v>
      </c>
      <c r="F18" s="262">
        <v>0</v>
      </c>
      <c r="G18" s="251">
        <f t="shared" si="0"/>
        <v>0</v>
      </c>
      <c r="H18" s="19">
        <v>0.08</v>
      </c>
      <c r="I18" s="181">
        <f t="shared" si="1"/>
        <v>0</v>
      </c>
      <c r="J18" s="181">
        <f t="shared" si="2"/>
        <v>0</v>
      </c>
      <c r="K18" s="21"/>
      <c r="L18" s="22"/>
      <c r="M18" s="1"/>
    </row>
    <row r="19" spans="1:13">
      <c r="A19" s="5">
        <v>14</v>
      </c>
      <c r="B19" s="28" t="s">
        <v>228</v>
      </c>
      <c r="C19" s="40" t="s">
        <v>229</v>
      </c>
      <c r="D19" s="24" t="s">
        <v>75</v>
      </c>
      <c r="E19" s="242">
        <v>30</v>
      </c>
      <c r="F19" s="262">
        <v>0</v>
      </c>
      <c r="G19" s="251">
        <f t="shared" si="0"/>
        <v>0</v>
      </c>
      <c r="H19" s="19">
        <v>0.08</v>
      </c>
      <c r="I19" s="181">
        <f t="shared" si="1"/>
        <v>0</v>
      </c>
      <c r="J19" s="181">
        <f t="shared" si="2"/>
        <v>0</v>
      </c>
      <c r="K19" s="21"/>
      <c r="L19" s="22"/>
      <c r="M19" s="1"/>
    </row>
    <row r="20" spans="1:13">
      <c r="A20" s="5">
        <v>15</v>
      </c>
      <c r="B20" s="16" t="s">
        <v>44</v>
      </c>
      <c r="C20" s="202" t="s">
        <v>45</v>
      </c>
      <c r="D20" s="61" t="s">
        <v>46</v>
      </c>
      <c r="E20" s="242">
        <v>200</v>
      </c>
      <c r="F20" s="262">
        <v>0</v>
      </c>
      <c r="G20" s="251">
        <f t="shared" si="0"/>
        <v>0</v>
      </c>
      <c r="H20" s="19">
        <v>0.08</v>
      </c>
      <c r="I20" s="181">
        <f t="shared" si="1"/>
        <v>0</v>
      </c>
      <c r="J20" s="181">
        <f t="shared" si="2"/>
        <v>0</v>
      </c>
      <c r="K20" s="21"/>
      <c r="L20" s="22"/>
      <c r="M20" s="1"/>
    </row>
    <row r="21" spans="1:13">
      <c r="A21" s="5">
        <v>16</v>
      </c>
      <c r="B21" s="191" t="s">
        <v>311</v>
      </c>
      <c r="C21" s="190" t="s">
        <v>312</v>
      </c>
      <c r="D21" s="197" t="s">
        <v>313</v>
      </c>
      <c r="E21" s="244">
        <v>50</v>
      </c>
      <c r="F21" s="262">
        <v>0</v>
      </c>
      <c r="G21" s="252">
        <f t="shared" si="0"/>
        <v>0</v>
      </c>
      <c r="H21" s="199">
        <v>0.08</v>
      </c>
      <c r="I21" s="181">
        <f t="shared" si="1"/>
        <v>0</v>
      </c>
      <c r="J21" s="181">
        <f t="shared" si="2"/>
        <v>0</v>
      </c>
      <c r="K21" s="187"/>
      <c r="L21" s="188"/>
      <c r="M21" s="1"/>
    </row>
    <row r="22" spans="1:13">
      <c r="A22" s="5">
        <v>17</v>
      </c>
      <c r="B22" s="196" t="s">
        <v>47</v>
      </c>
      <c r="C22" s="195" t="s">
        <v>48</v>
      </c>
      <c r="D22" s="201" t="s">
        <v>49</v>
      </c>
      <c r="E22" s="245">
        <v>6</v>
      </c>
      <c r="F22" s="262">
        <v>0</v>
      </c>
      <c r="G22" s="253">
        <f t="shared" si="0"/>
        <v>0</v>
      </c>
      <c r="H22" s="193">
        <v>0.08</v>
      </c>
      <c r="I22" s="181">
        <f t="shared" si="1"/>
        <v>0</v>
      </c>
      <c r="J22" s="181">
        <f t="shared" si="2"/>
        <v>0</v>
      </c>
      <c r="K22" s="21"/>
      <c r="L22" s="22"/>
      <c r="M22" s="1"/>
    </row>
    <row r="23" spans="1:13">
      <c r="A23" s="5">
        <v>18</v>
      </c>
      <c r="B23" s="27" t="s">
        <v>50</v>
      </c>
      <c r="C23" s="23" t="s">
        <v>51</v>
      </c>
      <c r="D23" s="24" t="s">
        <v>75</v>
      </c>
      <c r="E23" s="242">
        <v>10</v>
      </c>
      <c r="F23" s="262">
        <v>0</v>
      </c>
      <c r="G23" s="251">
        <f t="shared" si="0"/>
        <v>0</v>
      </c>
      <c r="H23" s="19">
        <v>0.08</v>
      </c>
      <c r="I23" s="181">
        <f t="shared" si="1"/>
        <v>0</v>
      </c>
      <c r="J23" s="181">
        <f t="shared" si="2"/>
        <v>0</v>
      </c>
      <c r="K23" s="21"/>
      <c r="L23" s="22"/>
      <c r="M23" s="1"/>
    </row>
    <row r="24" spans="1:13">
      <c r="A24" s="5">
        <v>19</v>
      </c>
      <c r="B24" s="27" t="s">
        <v>594</v>
      </c>
      <c r="C24" s="23" t="s">
        <v>185</v>
      </c>
      <c r="D24" s="24" t="s">
        <v>173</v>
      </c>
      <c r="E24" s="242">
        <v>30</v>
      </c>
      <c r="F24" s="262">
        <v>0</v>
      </c>
      <c r="G24" s="251">
        <f t="shared" si="0"/>
        <v>0</v>
      </c>
      <c r="H24" s="19">
        <v>0.08</v>
      </c>
      <c r="I24" s="181">
        <f t="shared" si="1"/>
        <v>0</v>
      </c>
      <c r="J24" s="181">
        <f t="shared" si="2"/>
        <v>0</v>
      </c>
      <c r="K24" s="21"/>
      <c r="L24" s="22"/>
      <c r="M24" s="1"/>
    </row>
    <row r="25" spans="1:13">
      <c r="A25" s="5">
        <v>20</v>
      </c>
      <c r="B25" s="28" t="s">
        <v>278</v>
      </c>
      <c r="C25" s="56" t="s">
        <v>279</v>
      </c>
      <c r="D25" s="219" t="s">
        <v>280</v>
      </c>
      <c r="E25" s="246">
        <v>5</v>
      </c>
      <c r="F25" s="262">
        <v>0</v>
      </c>
      <c r="G25" s="251">
        <f t="shared" si="0"/>
        <v>0</v>
      </c>
      <c r="H25" s="19">
        <v>0.08</v>
      </c>
      <c r="I25" s="181">
        <f t="shared" si="1"/>
        <v>0</v>
      </c>
      <c r="J25" s="181">
        <f t="shared" si="2"/>
        <v>0</v>
      </c>
      <c r="K25" s="21"/>
      <c r="L25" s="22"/>
      <c r="M25" s="1"/>
    </row>
    <row r="26" spans="1:13">
      <c r="A26" s="5">
        <v>21</v>
      </c>
      <c r="B26" s="27" t="s">
        <v>52</v>
      </c>
      <c r="C26" s="23" t="s">
        <v>53</v>
      </c>
      <c r="D26" s="61" t="s">
        <v>60</v>
      </c>
      <c r="E26" s="242">
        <v>4</v>
      </c>
      <c r="F26" s="262">
        <v>0</v>
      </c>
      <c r="G26" s="251">
        <f t="shared" si="0"/>
        <v>0</v>
      </c>
      <c r="H26" s="19">
        <v>0.08</v>
      </c>
      <c r="I26" s="181">
        <f t="shared" si="1"/>
        <v>0</v>
      </c>
      <c r="J26" s="181">
        <f t="shared" si="2"/>
        <v>0</v>
      </c>
      <c r="K26" s="21"/>
      <c r="L26" s="22"/>
      <c r="M26" s="1"/>
    </row>
    <row r="27" spans="1:13">
      <c r="A27" s="5">
        <v>22</v>
      </c>
      <c r="B27" s="28" t="s">
        <v>372</v>
      </c>
      <c r="C27" s="30" t="s">
        <v>373</v>
      </c>
      <c r="D27" s="219" t="s">
        <v>109</v>
      </c>
      <c r="E27" s="246">
        <v>5</v>
      </c>
      <c r="F27" s="262">
        <v>0</v>
      </c>
      <c r="G27" s="251">
        <f t="shared" si="0"/>
        <v>0</v>
      </c>
      <c r="H27" s="19">
        <v>0.08</v>
      </c>
      <c r="I27" s="181">
        <f t="shared" si="1"/>
        <v>0</v>
      </c>
      <c r="J27" s="181">
        <f t="shared" si="2"/>
        <v>0</v>
      </c>
      <c r="K27" s="21"/>
      <c r="L27" s="22"/>
      <c r="M27" s="1"/>
    </row>
    <row r="28" spans="1:13">
      <c r="A28" s="5">
        <v>23</v>
      </c>
      <c r="B28" s="28" t="s">
        <v>54</v>
      </c>
      <c r="C28" s="23" t="s">
        <v>55</v>
      </c>
      <c r="D28" s="24" t="s">
        <v>56</v>
      </c>
      <c r="E28" s="242">
        <v>4</v>
      </c>
      <c r="F28" s="262">
        <v>0</v>
      </c>
      <c r="G28" s="251">
        <f t="shared" si="0"/>
        <v>0</v>
      </c>
      <c r="H28" s="19">
        <v>0.08</v>
      </c>
      <c r="I28" s="181">
        <f t="shared" si="1"/>
        <v>0</v>
      </c>
      <c r="J28" s="181">
        <f t="shared" si="2"/>
        <v>0</v>
      </c>
      <c r="K28" s="21"/>
      <c r="L28" s="22"/>
      <c r="M28" s="1"/>
    </row>
    <row r="29" spans="1:13">
      <c r="A29" s="5">
        <v>24</v>
      </c>
      <c r="B29" s="16" t="s">
        <v>54</v>
      </c>
      <c r="C29" s="23" t="s">
        <v>57</v>
      </c>
      <c r="D29" s="24" t="s">
        <v>56</v>
      </c>
      <c r="E29" s="242">
        <v>4</v>
      </c>
      <c r="F29" s="262">
        <v>0</v>
      </c>
      <c r="G29" s="251">
        <f t="shared" si="0"/>
        <v>0</v>
      </c>
      <c r="H29" s="19">
        <v>0.08</v>
      </c>
      <c r="I29" s="181">
        <f t="shared" si="1"/>
        <v>0</v>
      </c>
      <c r="J29" s="181">
        <f t="shared" si="2"/>
        <v>0</v>
      </c>
      <c r="K29" s="21"/>
      <c r="L29" s="22"/>
      <c r="M29" s="1"/>
    </row>
    <row r="30" spans="1:13">
      <c r="A30" s="5">
        <v>25</v>
      </c>
      <c r="B30" s="16" t="s">
        <v>58</v>
      </c>
      <c r="C30" s="23" t="s">
        <v>19</v>
      </c>
      <c r="D30" s="24" t="s">
        <v>56</v>
      </c>
      <c r="E30" s="242">
        <v>4</v>
      </c>
      <c r="F30" s="262">
        <v>0</v>
      </c>
      <c r="G30" s="251">
        <f t="shared" si="0"/>
        <v>0</v>
      </c>
      <c r="H30" s="19">
        <v>0.08</v>
      </c>
      <c r="I30" s="181">
        <f t="shared" si="1"/>
        <v>0</v>
      </c>
      <c r="J30" s="181">
        <f t="shared" si="2"/>
        <v>0</v>
      </c>
      <c r="K30" s="21"/>
      <c r="L30" s="22"/>
      <c r="M30" s="1"/>
    </row>
    <row r="31" spans="1:13">
      <c r="A31" s="5">
        <v>26</v>
      </c>
      <c r="B31" s="16" t="s">
        <v>59</v>
      </c>
      <c r="C31" s="23" t="s">
        <v>17</v>
      </c>
      <c r="D31" s="24" t="s">
        <v>60</v>
      </c>
      <c r="E31" s="242">
        <v>5</v>
      </c>
      <c r="F31" s="262">
        <v>0</v>
      </c>
      <c r="G31" s="251">
        <f t="shared" si="0"/>
        <v>0</v>
      </c>
      <c r="H31" s="19">
        <v>0.08</v>
      </c>
      <c r="I31" s="181">
        <f t="shared" si="1"/>
        <v>0</v>
      </c>
      <c r="J31" s="181">
        <f t="shared" si="2"/>
        <v>0</v>
      </c>
      <c r="K31" s="21"/>
      <c r="L31" s="22"/>
      <c r="M31" s="1"/>
    </row>
    <row r="32" spans="1:13">
      <c r="A32" s="5">
        <v>27</v>
      </c>
      <c r="B32" s="16" t="s">
        <v>61</v>
      </c>
      <c r="C32" s="23" t="s">
        <v>62</v>
      </c>
      <c r="D32" s="24" t="s">
        <v>63</v>
      </c>
      <c r="E32" s="242">
        <v>90</v>
      </c>
      <c r="F32" s="262">
        <v>0</v>
      </c>
      <c r="G32" s="251">
        <f t="shared" si="0"/>
        <v>0</v>
      </c>
      <c r="H32" s="19">
        <v>0.08</v>
      </c>
      <c r="I32" s="181">
        <f t="shared" si="1"/>
        <v>0</v>
      </c>
      <c r="J32" s="181">
        <f t="shared" si="2"/>
        <v>0</v>
      </c>
      <c r="K32" s="21"/>
      <c r="L32" s="22"/>
      <c r="M32" s="1"/>
    </row>
    <row r="33" spans="1:13">
      <c r="A33" s="5">
        <v>28</v>
      </c>
      <c r="B33" s="28" t="s">
        <v>268</v>
      </c>
      <c r="C33" s="28" t="s">
        <v>57</v>
      </c>
      <c r="D33" s="23" t="s">
        <v>56</v>
      </c>
      <c r="E33" s="247">
        <v>2</v>
      </c>
      <c r="F33" s="262">
        <v>0</v>
      </c>
      <c r="G33" s="252">
        <f t="shared" si="0"/>
        <v>0</v>
      </c>
      <c r="H33" s="199">
        <v>0.08</v>
      </c>
      <c r="I33" s="181">
        <f t="shared" si="1"/>
        <v>0</v>
      </c>
      <c r="J33" s="181">
        <f t="shared" si="2"/>
        <v>0</v>
      </c>
      <c r="K33" s="200"/>
      <c r="L33" s="188"/>
      <c r="M33" s="1"/>
    </row>
    <row r="34" spans="1:13">
      <c r="A34" s="5">
        <v>29</v>
      </c>
      <c r="B34" s="16" t="s">
        <v>64</v>
      </c>
      <c r="C34" s="23" t="s">
        <v>65</v>
      </c>
      <c r="D34" s="61" t="s">
        <v>41</v>
      </c>
      <c r="E34" s="242">
        <v>45</v>
      </c>
      <c r="F34" s="262">
        <v>0</v>
      </c>
      <c r="G34" s="254">
        <f t="shared" si="0"/>
        <v>0</v>
      </c>
      <c r="H34" s="34">
        <v>0.08</v>
      </c>
      <c r="I34" s="181">
        <f t="shared" si="1"/>
        <v>0</v>
      </c>
      <c r="J34" s="181">
        <f t="shared" si="2"/>
        <v>0</v>
      </c>
      <c r="K34" s="35"/>
      <c r="L34" s="36"/>
      <c r="M34" s="1"/>
    </row>
    <row r="35" spans="1:13">
      <c r="A35" s="5">
        <v>30</v>
      </c>
      <c r="B35" s="224" t="s">
        <v>314</v>
      </c>
      <c r="C35" s="190" t="s">
        <v>176</v>
      </c>
      <c r="D35" s="195" t="s">
        <v>15</v>
      </c>
      <c r="E35" s="248">
        <v>5</v>
      </c>
      <c r="F35" s="262">
        <v>0</v>
      </c>
      <c r="G35" s="254">
        <f t="shared" si="0"/>
        <v>0</v>
      </c>
      <c r="H35" s="76">
        <v>0.08</v>
      </c>
      <c r="I35" s="181">
        <f t="shared" si="1"/>
        <v>0</v>
      </c>
      <c r="J35" s="181">
        <f t="shared" si="2"/>
        <v>0</v>
      </c>
      <c r="K35" s="74"/>
      <c r="L35" s="75"/>
      <c r="M35" s="1"/>
    </row>
    <row r="36" spans="1:13">
      <c r="A36" s="5">
        <v>31</v>
      </c>
      <c r="B36" s="196" t="s">
        <v>304</v>
      </c>
      <c r="C36" s="77" t="s">
        <v>305</v>
      </c>
      <c r="D36" s="235" t="s">
        <v>303</v>
      </c>
      <c r="E36" s="249">
        <v>60</v>
      </c>
      <c r="F36" s="262">
        <v>0</v>
      </c>
      <c r="G36" s="251">
        <f t="shared" si="0"/>
        <v>0</v>
      </c>
      <c r="H36" s="19">
        <v>0.08</v>
      </c>
      <c r="I36" s="181">
        <f t="shared" si="1"/>
        <v>0</v>
      </c>
      <c r="J36" s="181">
        <f t="shared" si="2"/>
        <v>0</v>
      </c>
      <c r="K36" s="21"/>
      <c r="L36" s="22"/>
      <c r="M36" s="1"/>
    </row>
    <row r="37" spans="1:13">
      <c r="A37" s="5">
        <v>32</v>
      </c>
      <c r="B37" s="222" t="s">
        <v>301</v>
      </c>
      <c r="C37" s="27" t="s">
        <v>302</v>
      </c>
      <c r="D37" s="25" t="s">
        <v>303</v>
      </c>
      <c r="E37" s="250">
        <v>10</v>
      </c>
      <c r="F37" s="262">
        <v>0</v>
      </c>
      <c r="G37" s="251">
        <f t="shared" si="0"/>
        <v>0</v>
      </c>
      <c r="H37" s="19">
        <v>0.08</v>
      </c>
      <c r="I37" s="181">
        <f t="shared" si="1"/>
        <v>0</v>
      </c>
      <c r="J37" s="181">
        <f t="shared" si="2"/>
        <v>0</v>
      </c>
      <c r="K37" s="21"/>
      <c r="L37" s="22"/>
      <c r="M37" s="1"/>
    </row>
    <row r="38" spans="1:13">
      <c r="A38" s="5">
        <v>33</v>
      </c>
      <c r="B38" s="221" t="s">
        <v>69</v>
      </c>
      <c r="C38" s="23" t="s">
        <v>70</v>
      </c>
      <c r="D38" s="24" t="s">
        <v>49</v>
      </c>
      <c r="E38" s="20">
        <v>10</v>
      </c>
      <c r="F38" s="262">
        <v>0</v>
      </c>
      <c r="G38" s="181">
        <f t="shared" ref="G38:G69" si="3">ROUND(F38*(1+H38),2)</f>
        <v>0</v>
      </c>
      <c r="H38" s="19">
        <v>0.08</v>
      </c>
      <c r="I38" s="181">
        <f t="shared" si="1"/>
        <v>0</v>
      </c>
      <c r="J38" s="181">
        <f t="shared" si="2"/>
        <v>0</v>
      </c>
      <c r="K38" s="21"/>
      <c r="L38" s="22"/>
      <c r="M38" s="1"/>
    </row>
    <row r="39" spans="1:13">
      <c r="A39" s="5">
        <v>34</v>
      </c>
      <c r="B39" s="16" t="s">
        <v>67</v>
      </c>
      <c r="C39" s="23"/>
      <c r="D39" s="24" t="s">
        <v>68</v>
      </c>
      <c r="E39" s="20">
        <v>4</v>
      </c>
      <c r="F39" s="262">
        <v>0</v>
      </c>
      <c r="G39" s="181">
        <f t="shared" si="3"/>
        <v>0</v>
      </c>
      <c r="H39" s="19">
        <v>0.08</v>
      </c>
      <c r="I39" s="181">
        <f t="shared" si="1"/>
        <v>0</v>
      </c>
      <c r="J39" s="181">
        <f t="shared" si="2"/>
        <v>0</v>
      </c>
      <c r="K39" s="21"/>
      <c r="L39" s="22"/>
      <c r="M39" s="1"/>
    </row>
    <row r="40" spans="1:13">
      <c r="A40" s="5">
        <v>35</v>
      </c>
      <c r="B40" s="16" t="s">
        <v>71</v>
      </c>
      <c r="C40" s="23" t="s">
        <v>72</v>
      </c>
      <c r="D40" s="24" t="s">
        <v>73</v>
      </c>
      <c r="E40" s="20">
        <v>10</v>
      </c>
      <c r="F40" s="262">
        <v>0</v>
      </c>
      <c r="G40" s="181">
        <f t="shared" si="3"/>
        <v>0</v>
      </c>
      <c r="H40" s="19">
        <v>0.08</v>
      </c>
      <c r="I40" s="181">
        <f t="shared" si="1"/>
        <v>0</v>
      </c>
      <c r="J40" s="181">
        <f t="shared" si="2"/>
        <v>0</v>
      </c>
      <c r="K40" s="21"/>
      <c r="L40" s="22"/>
      <c r="M40" s="1"/>
    </row>
    <row r="41" spans="1:13">
      <c r="A41" s="5">
        <v>36</v>
      </c>
      <c r="B41" s="30" t="s">
        <v>74</v>
      </c>
      <c r="C41" s="23" t="s">
        <v>14</v>
      </c>
      <c r="D41" s="61" t="s">
        <v>75</v>
      </c>
      <c r="E41" s="20">
        <v>4</v>
      </c>
      <c r="F41" s="262">
        <v>0</v>
      </c>
      <c r="G41" s="72">
        <f t="shared" si="3"/>
        <v>0</v>
      </c>
      <c r="H41" s="45">
        <v>0.08</v>
      </c>
      <c r="I41" s="181">
        <f t="shared" si="1"/>
        <v>0</v>
      </c>
      <c r="J41" s="181">
        <f t="shared" si="2"/>
        <v>0</v>
      </c>
      <c r="K41" s="51"/>
      <c r="L41" s="53"/>
      <c r="M41" s="1"/>
    </row>
    <row r="42" spans="1:13">
      <c r="A42" s="5">
        <v>37</v>
      </c>
      <c r="B42" s="16" t="s">
        <v>76</v>
      </c>
      <c r="C42" s="23" t="s">
        <v>77</v>
      </c>
      <c r="D42" s="61" t="s">
        <v>78</v>
      </c>
      <c r="E42" s="20">
        <v>18</v>
      </c>
      <c r="F42" s="262">
        <v>0</v>
      </c>
      <c r="G42" s="181">
        <f t="shared" si="3"/>
        <v>0</v>
      </c>
      <c r="H42" s="19">
        <v>0.08</v>
      </c>
      <c r="I42" s="181">
        <f t="shared" si="1"/>
        <v>0</v>
      </c>
      <c r="J42" s="181">
        <f t="shared" si="2"/>
        <v>0</v>
      </c>
      <c r="K42" s="21"/>
      <c r="L42" s="22"/>
      <c r="M42" s="1"/>
    </row>
    <row r="43" spans="1:13">
      <c r="A43" s="5">
        <v>38</v>
      </c>
      <c r="B43" s="52" t="s">
        <v>491</v>
      </c>
      <c r="C43" s="50" t="s">
        <v>53</v>
      </c>
      <c r="D43" s="231" t="s">
        <v>41</v>
      </c>
      <c r="E43" s="33">
        <v>12</v>
      </c>
      <c r="F43" s="262">
        <v>0</v>
      </c>
      <c r="G43" s="181">
        <f t="shared" si="3"/>
        <v>0</v>
      </c>
      <c r="H43" s="19">
        <v>0.08</v>
      </c>
      <c r="I43" s="181">
        <f t="shared" si="1"/>
        <v>0</v>
      </c>
      <c r="J43" s="181">
        <f t="shared" si="2"/>
        <v>0</v>
      </c>
      <c r="K43" s="21"/>
      <c r="L43" s="22"/>
      <c r="M43" s="1"/>
    </row>
    <row r="44" spans="1:13">
      <c r="A44" s="5">
        <v>39</v>
      </c>
      <c r="B44" s="90" t="s">
        <v>374</v>
      </c>
      <c r="C44" s="30" t="s">
        <v>375</v>
      </c>
      <c r="D44" s="219" t="s">
        <v>109</v>
      </c>
      <c r="E44" s="32">
        <v>20</v>
      </c>
      <c r="F44" s="262">
        <v>0</v>
      </c>
      <c r="G44" s="181">
        <f t="shared" si="3"/>
        <v>0</v>
      </c>
      <c r="H44" s="19">
        <v>0.08</v>
      </c>
      <c r="I44" s="181">
        <f t="shared" si="1"/>
        <v>0</v>
      </c>
      <c r="J44" s="181">
        <f t="shared" si="2"/>
        <v>0</v>
      </c>
      <c r="K44" s="21"/>
      <c r="L44" s="22"/>
      <c r="M44" s="1"/>
    </row>
    <row r="45" spans="1:13">
      <c r="A45" s="5">
        <v>40</v>
      </c>
      <c r="B45" s="31" t="s">
        <v>79</v>
      </c>
      <c r="C45" s="79" t="s">
        <v>43</v>
      </c>
      <c r="D45" s="24" t="s">
        <v>322</v>
      </c>
      <c r="E45" s="20">
        <v>4</v>
      </c>
      <c r="F45" s="262">
        <v>0</v>
      </c>
      <c r="G45" s="181">
        <f t="shared" si="3"/>
        <v>0</v>
      </c>
      <c r="H45" s="19">
        <v>0.08</v>
      </c>
      <c r="I45" s="181">
        <f t="shared" si="1"/>
        <v>0</v>
      </c>
      <c r="J45" s="181">
        <f t="shared" si="2"/>
        <v>0</v>
      </c>
      <c r="K45" s="21"/>
      <c r="L45" s="22"/>
      <c r="M45" s="1"/>
    </row>
    <row r="46" spans="1:13">
      <c r="A46" s="5">
        <v>41</v>
      </c>
      <c r="B46" s="120" t="s">
        <v>81</v>
      </c>
      <c r="C46" s="23" t="s">
        <v>82</v>
      </c>
      <c r="D46" s="24" t="s">
        <v>83</v>
      </c>
      <c r="E46" s="20">
        <v>50</v>
      </c>
      <c r="F46" s="262">
        <v>0</v>
      </c>
      <c r="G46" s="181">
        <f t="shared" si="3"/>
        <v>0</v>
      </c>
      <c r="H46" s="19">
        <v>0.08</v>
      </c>
      <c r="I46" s="181">
        <f t="shared" si="1"/>
        <v>0</v>
      </c>
      <c r="J46" s="181">
        <f t="shared" si="2"/>
        <v>0</v>
      </c>
      <c r="K46" s="21"/>
      <c r="L46" s="22"/>
      <c r="M46" s="1"/>
    </row>
    <row r="47" spans="1:13">
      <c r="A47" s="5">
        <v>42</v>
      </c>
      <c r="B47" s="177" t="s">
        <v>611</v>
      </c>
      <c r="C47" s="230" t="s">
        <v>233</v>
      </c>
      <c r="D47" s="24" t="s">
        <v>75</v>
      </c>
      <c r="E47" s="20">
        <v>6</v>
      </c>
      <c r="F47" s="262">
        <v>0</v>
      </c>
      <c r="G47" s="181">
        <f t="shared" si="3"/>
        <v>0</v>
      </c>
      <c r="H47" s="19">
        <v>0.08</v>
      </c>
      <c r="I47" s="181">
        <f t="shared" si="1"/>
        <v>0</v>
      </c>
      <c r="J47" s="181">
        <f t="shared" si="2"/>
        <v>0</v>
      </c>
      <c r="K47" s="21"/>
      <c r="L47" s="22"/>
      <c r="M47" s="1"/>
    </row>
    <row r="48" spans="1:13">
      <c r="A48" s="5">
        <v>43</v>
      </c>
      <c r="B48" s="16" t="s">
        <v>84</v>
      </c>
      <c r="C48" s="42" t="s">
        <v>85</v>
      </c>
      <c r="D48" s="24" t="s">
        <v>83</v>
      </c>
      <c r="E48" s="20">
        <v>120</v>
      </c>
      <c r="F48" s="262">
        <v>0</v>
      </c>
      <c r="G48" s="181">
        <f t="shared" si="3"/>
        <v>0</v>
      </c>
      <c r="H48" s="19">
        <v>0.08</v>
      </c>
      <c r="I48" s="181">
        <f t="shared" si="1"/>
        <v>0</v>
      </c>
      <c r="J48" s="181">
        <f t="shared" si="2"/>
        <v>0</v>
      </c>
      <c r="K48" s="21"/>
      <c r="L48" s="22"/>
      <c r="M48" s="1"/>
    </row>
    <row r="49" spans="1:13">
      <c r="A49" s="5">
        <v>44</v>
      </c>
      <c r="B49" s="220" t="s">
        <v>86</v>
      </c>
      <c r="C49" s="228"/>
      <c r="D49" s="24" t="s">
        <v>87</v>
      </c>
      <c r="E49" s="20">
        <v>30</v>
      </c>
      <c r="F49" s="262">
        <v>0</v>
      </c>
      <c r="G49" s="181">
        <f t="shared" si="3"/>
        <v>0</v>
      </c>
      <c r="H49" s="19">
        <v>0.08</v>
      </c>
      <c r="I49" s="181">
        <f t="shared" si="1"/>
        <v>0</v>
      </c>
      <c r="J49" s="181">
        <f t="shared" si="2"/>
        <v>0</v>
      </c>
      <c r="K49" s="21"/>
      <c r="L49" s="22"/>
      <c r="M49" s="1"/>
    </row>
    <row r="50" spans="1:13">
      <c r="A50" s="5">
        <v>45</v>
      </c>
      <c r="B50" s="16" t="s">
        <v>88</v>
      </c>
      <c r="C50" s="23" t="s">
        <v>89</v>
      </c>
      <c r="D50" s="24" t="s">
        <v>90</v>
      </c>
      <c r="E50" s="20">
        <v>42</v>
      </c>
      <c r="F50" s="262">
        <v>0</v>
      </c>
      <c r="G50" s="181">
        <f t="shared" si="3"/>
        <v>0</v>
      </c>
      <c r="H50" s="19">
        <v>0.08</v>
      </c>
      <c r="I50" s="181">
        <f t="shared" si="1"/>
        <v>0</v>
      </c>
      <c r="J50" s="181">
        <f t="shared" si="2"/>
        <v>0</v>
      </c>
      <c r="K50" s="21"/>
      <c r="L50" s="22"/>
      <c r="M50" s="1"/>
    </row>
    <row r="51" spans="1:13">
      <c r="A51" s="5">
        <v>46</v>
      </c>
      <c r="B51" s="16" t="s">
        <v>91</v>
      </c>
      <c r="C51" s="23"/>
      <c r="D51" s="61" t="s">
        <v>92</v>
      </c>
      <c r="E51" s="20">
        <v>30</v>
      </c>
      <c r="F51" s="262">
        <v>0</v>
      </c>
      <c r="G51" s="181">
        <f t="shared" si="3"/>
        <v>0</v>
      </c>
      <c r="H51" s="19">
        <v>0.08</v>
      </c>
      <c r="I51" s="181">
        <f t="shared" si="1"/>
        <v>0</v>
      </c>
      <c r="J51" s="181">
        <f t="shared" si="2"/>
        <v>0</v>
      </c>
      <c r="K51" s="21"/>
      <c r="L51" s="22"/>
      <c r="M51" s="1"/>
    </row>
    <row r="52" spans="1:13">
      <c r="A52" s="5">
        <v>47</v>
      </c>
      <c r="B52" s="16" t="s">
        <v>96</v>
      </c>
      <c r="C52" s="23" t="s">
        <v>32</v>
      </c>
      <c r="D52" s="232" t="s">
        <v>97</v>
      </c>
      <c r="E52" s="238">
        <v>115</v>
      </c>
      <c r="F52" s="262">
        <v>0</v>
      </c>
      <c r="G52" s="198">
        <f t="shared" si="3"/>
        <v>0</v>
      </c>
      <c r="H52" s="199">
        <v>0.08</v>
      </c>
      <c r="I52" s="181">
        <f t="shared" si="1"/>
        <v>0</v>
      </c>
      <c r="J52" s="181">
        <f t="shared" si="2"/>
        <v>0</v>
      </c>
      <c r="K52" s="187"/>
      <c r="L52" s="188"/>
      <c r="M52" s="1"/>
    </row>
    <row r="53" spans="1:13">
      <c r="A53" s="5">
        <v>48</v>
      </c>
      <c r="B53" s="28" t="s">
        <v>275</v>
      </c>
      <c r="C53" s="28" t="s">
        <v>276</v>
      </c>
      <c r="D53" s="28" t="s">
        <v>277</v>
      </c>
      <c r="E53" s="32">
        <v>4</v>
      </c>
      <c r="F53" s="262">
        <v>0</v>
      </c>
      <c r="G53" s="181">
        <f t="shared" si="3"/>
        <v>0</v>
      </c>
      <c r="H53" s="34">
        <v>0.08</v>
      </c>
      <c r="I53" s="181">
        <f t="shared" si="1"/>
        <v>0</v>
      </c>
      <c r="J53" s="181">
        <f t="shared" si="2"/>
        <v>0</v>
      </c>
      <c r="K53" s="35"/>
      <c r="L53" s="36"/>
      <c r="M53" s="1"/>
    </row>
    <row r="54" spans="1:13">
      <c r="A54" s="5">
        <v>49</v>
      </c>
      <c r="B54" s="16" t="s">
        <v>100</v>
      </c>
      <c r="C54" s="27" t="s">
        <v>82</v>
      </c>
      <c r="D54" s="25" t="s">
        <v>101</v>
      </c>
      <c r="E54" s="33">
        <v>20</v>
      </c>
      <c r="F54" s="262">
        <v>0</v>
      </c>
      <c r="G54" s="181">
        <f t="shared" si="3"/>
        <v>0</v>
      </c>
      <c r="H54" s="19">
        <v>0.08</v>
      </c>
      <c r="I54" s="181">
        <f t="shared" si="1"/>
        <v>0</v>
      </c>
      <c r="J54" s="181">
        <f t="shared" si="2"/>
        <v>0</v>
      </c>
      <c r="K54" s="21"/>
      <c r="L54" s="22"/>
      <c r="M54" s="1"/>
    </row>
    <row r="55" spans="1:13">
      <c r="A55" s="5">
        <v>50</v>
      </c>
      <c r="B55" s="191" t="s">
        <v>316</v>
      </c>
      <c r="C55" s="190" t="s">
        <v>317</v>
      </c>
      <c r="D55" s="234" t="s">
        <v>287</v>
      </c>
      <c r="E55" s="192">
        <v>70</v>
      </c>
      <c r="F55" s="262">
        <v>0</v>
      </c>
      <c r="G55" s="181">
        <f t="shared" si="3"/>
        <v>0</v>
      </c>
      <c r="H55" s="19">
        <v>0.08</v>
      </c>
      <c r="I55" s="181">
        <f t="shared" si="1"/>
        <v>0</v>
      </c>
      <c r="J55" s="181">
        <f t="shared" si="2"/>
        <v>0</v>
      </c>
      <c r="K55" s="21"/>
      <c r="L55" s="22"/>
      <c r="M55" s="1"/>
    </row>
    <row r="56" spans="1:13">
      <c r="A56" s="5">
        <v>51</v>
      </c>
      <c r="B56" s="30" t="s">
        <v>93</v>
      </c>
      <c r="C56" s="227" t="s">
        <v>94</v>
      </c>
      <c r="D56" s="24" t="s">
        <v>95</v>
      </c>
      <c r="E56" s="20">
        <v>50</v>
      </c>
      <c r="F56" s="262">
        <v>0</v>
      </c>
      <c r="G56" s="181">
        <f t="shared" si="3"/>
        <v>0</v>
      </c>
      <c r="H56" s="19">
        <v>0.08</v>
      </c>
      <c r="I56" s="181">
        <f t="shared" si="1"/>
        <v>0</v>
      </c>
      <c r="J56" s="181">
        <f t="shared" si="2"/>
        <v>0</v>
      </c>
      <c r="K56" s="21"/>
      <c r="L56" s="22"/>
      <c r="M56" s="1"/>
    </row>
    <row r="57" spans="1:13">
      <c r="A57" s="5">
        <v>52</v>
      </c>
      <c r="B57" s="28" t="s">
        <v>102</v>
      </c>
      <c r="C57" s="23" t="s">
        <v>48</v>
      </c>
      <c r="D57" s="24" t="s">
        <v>60</v>
      </c>
      <c r="E57" s="20">
        <v>5</v>
      </c>
      <c r="F57" s="262">
        <v>0</v>
      </c>
      <c r="G57" s="181">
        <f t="shared" si="3"/>
        <v>0</v>
      </c>
      <c r="H57" s="19">
        <v>0.08</v>
      </c>
      <c r="I57" s="181">
        <f t="shared" si="1"/>
        <v>0</v>
      </c>
      <c r="J57" s="181">
        <f t="shared" si="2"/>
        <v>0</v>
      </c>
      <c r="K57" s="21"/>
      <c r="L57" s="22"/>
      <c r="M57" s="1"/>
    </row>
    <row r="58" spans="1:13">
      <c r="A58" s="5">
        <v>53</v>
      </c>
      <c r="B58" s="16" t="s">
        <v>103</v>
      </c>
      <c r="C58" s="23" t="s">
        <v>104</v>
      </c>
      <c r="D58" s="24" t="s">
        <v>15</v>
      </c>
      <c r="E58" s="20">
        <v>2</v>
      </c>
      <c r="F58" s="262">
        <v>0</v>
      </c>
      <c r="G58" s="181">
        <f t="shared" si="3"/>
        <v>0</v>
      </c>
      <c r="H58" s="19">
        <v>0.08</v>
      </c>
      <c r="I58" s="181">
        <f t="shared" si="1"/>
        <v>0</v>
      </c>
      <c r="J58" s="181">
        <f t="shared" si="2"/>
        <v>0</v>
      </c>
      <c r="K58" s="21"/>
      <c r="L58" s="22"/>
      <c r="M58" s="1"/>
    </row>
    <row r="59" spans="1:13">
      <c r="A59" s="5">
        <v>54</v>
      </c>
      <c r="B59" s="16" t="s">
        <v>103</v>
      </c>
      <c r="C59" s="23" t="s">
        <v>105</v>
      </c>
      <c r="D59" s="24" t="s">
        <v>15</v>
      </c>
      <c r="E59" s="20">
        <v>2</v>
      </c>
      <c r="F59" s="262">
        <v>0</v>
      </c>
      <c r="G59" s="181">
        <f t="shared" si="3"/>
        <v>0</v>
      </c>
      <c r="H59" s="19">
        <v>0.08</v>
      </c>
      <c r="I59" s="181">
        <f t="shared" si="1"/>
        <v>0</v>
      </c>
      <c r="J59" s="181">
        <f t="shared" si="2"/>
        <v>0</v>
      </c>
      <c r="K59" s="21"/>
      <c r="L59" s="22"/>
      <c r="M59" s="1"/>
    </row>
    <row r="60" spans="1:13">
      <c r="A60" s="5">
        <v>55</v>
      </c>
      <c r="B60" s="16" t="s">
        <v>103</v>
      </c>
      <c r="C60" s="23" t="s">
        <v>106</v>
      </c>
      <c r="D60" s="24" t="s">
        <v>15</v>
      </c>
      <c r="E60" s="20">
        <v>2</v>
      </c>
      <c r="F60" s="262">
        <v>0</v>
      </c>
      <c r="G60" s="181">
        <f t="shared" si="3"/>
        <v>0</v>
      </c>
      <c r="H60" s="19">
        <v>0.08</v>
      </c>
      <c r="I60" s="181">
        <f t="shared" si="1"/>
        <v>0</v>
      </c>
      <c r="J60" s="181">
        <f t="shared" si="2"/>
        <v>0</v>
      </c>
      <c r="K60" s="21"/>
      <c r="L60" s="22"/>
      <c r="M60" s="1"/>
    </row>
    <row r="61" spans="1:13">
      <c r="A61" s="5">
        <v>56</v>
      </c>
      <c r="B61" s="16" t="s">
        <v>107</v>
      </c>
      <c r="C61" s="23" t="s">
        <v>108</v>
      </c>
      <c r="D61" s="24" t="s">
        <v>109</v>
      </c>
      <c r="E61" s="20">
        <v>5</v>
      </c>
      <c r="F61" s="262">
        <v>0</v>
      </c>
      <c r="G61" s="181">
        <f t="shared" si="3"/>
        <v>0</v>
      </c>
      <c r="H61" s="19">
        <v>0.08</v>
      </c>
      <c r="I61" s="181">
        <f t="shared" si="1"/>
        <v>0</v>
      </c>
      <c r="J61" s="181">
        <f t="shared" si="2"/>
        <v>0</v>
      </c>
      <c r="K61" s="21"/>
      <c r="L61" s="22"/>
      <c r="M61" s="1"/>
    </row>
    <row r="62" spans="1:13">
      <c r="A62" s="5">
        <v>57</v>
      </c>
      <c r="B62" s="52" t="s">
        <v>289</v>
      </c>
      <c r="C62" s="59" t="s">
        <v>17</v>
      </c>
      <c r="D62" s="235" t="s">
        <v>290</v>
      </c>
      <c r="E62" s="33">
        <v>60</v>
      </c>
      <c r="F62" s="262">
        <v>0</v>
      </c>
      <c r="G62" s="181">
        <f t="shared" si="3"/>
        <v>0</v>
      </c>
      <c r="H62" s="19">
        <v>0.08</v>
      </c>
      <c r="I62" s="181">
        <f t="shared" si="1"/>
        <v>0</v>
      </c>
      <c r="J62" s="181">
        <f t="shared" si="2"/>
        <v>0</v>
      </c>
      <c r="K62" s="21"/>
      <c r="L62" s="22"/>
      <c r="M62" s="1"/>
    </row>
    <row r="63" spans="1:13">
      <c r="A63" s="5">
        <v>58</v>
      </c>
      <c r="B63" s="30" t="s">
        <v>110</v>
      </c>
      <c r="C63" s="23" t="s">
        <v>111</v>
      </c>
      <c r="D63" s="24" t="s">
        <v>75</v>
      </c>
      <c r="E63" s="20">
        <v>15</v>
      </c>
      <c r="F63" s="262">
        <v>0</v>
      </c>
      <c r="G63" s="181">
        <f t="shared" si="3"/>
        <v>0</v>
      </c>
      <c r="H63" s="19">
        <v>0.08</v>
      </c>
      <c r="I63" s="181">
        <f t="shared" si="1"/>
        <v>0</v>
      </c>
      <c r="J63" s="181">
        <f t="shared" si="2"/>
        <v>0</v>
      </c>
      <c r="K63" s="21"/>
      <c r="L63" s="22"/>
      <c r="M63" s="1"/>
    </row>
    <row r="64" spans="1:13">
      <c r="A64" s="5">
        <v>59</v>
      </c>
      <c r="B64" s="16" t="s">
        <v>112</v>
      </c>
      <c r="C64" s="23"/>
      <c r="D64" s="61" t="s">
        <v>113</v>
      </c>
      <c r="E64" s="20">
        <v>55</v>
      </c>
      <c r="F64" s="262">
        <v>0</v>
      </c>
      <c r="G64" s="72">
        <f t="shared" si="3"/>
        <v>0</v>
      </c>
      <c r="H64" s="193">
        <v>0.08</v>
      </c>
      <c r="I64" s="181">
        <f t="shared" si="1"/>
        <v>0</v>
      </c>
      <c r="J64" s="181">
        <f t="shared" si="2"/>
        <v>0</v>
      </c>
      <c r="K64" s="137"/>
      <c r="L64" s="138"/>
      <c r="M64" s="1"/>
    </row>
    <row r="65" spans="1:13">
      <c r="A65" s="5">
        <v>60</v>
      </c>
      <c r="B65" s="36" t="s">
        <v>285</v>
      </c>
      <c r="C65" s="121" t="s">
        <v>286</v>
      </c>
      <c r="D65" s="25" t="s">
        <v>287</v>
      </c>
      <c r="E65" s="58">
        <v>20</v>
      </c>
      <c r="F65" s="262">
        <v>0</v>
      </c>
      <c r="G65" s="181">
        <f t="shared" si="3"/>
        <v>0</v>
      </c>
      <c r="H65" s="19">
        <v>0.08</v>
      </c>
      <c r="I65" s="181">
        <f t="shared" si="1"/>
        <v>0</v>
      </c>
      <c r="J65" s="181">
        <f t="shared" si="2"/>
        <v>0</v>
      </c>
      <c r="K65" s="21"/>
      <c r="L65" s="22"/>
      <c r="M65" s="1"/>
    </row>
    <row r="66" spans="1:13">
      <c r="A66" s="5">
        <v>61</v>
      </c>
      <c r="B66" s="16" t="s">
        <v>114</v>
      </c>
      <c r="C66" s="23" t="s">
        <v>70</v>
      </c>
      <c r="D66" s="24" t="s">
        <v>41</v>
      </c>
      <c r="E66" s="20">
        <v>340</v>
      </c>
      <c r="F66" s="262">
        <v>0</v>
      </c>
      <c r="G66" s="181">
        <f t="shared" si="3"/>
        <v>0</v>
      </c>
      <c r="H66" s="19">
        <v>0.08</v>
      </c>
      <c r="I66" s="181">
        <f t="shared" si="1"/>
        <v>0</v>
      </c>
      <c r="J66" s="181">
        <f t="shared" si="2"/>
        <v>0</v>
      </c>
      <c r="K66" s="21"/>
      <c r="L66" s="22"/>
      <c r="M66" s="1"/>
    </row>
    <row r="67" spans="1:13">
      <c r="A67" s="5">
        <v>62</v>
      </c>
      <c r="B67" s="177" t="s">
        <v>98</v>
      </c>
      <c r="C67" s="28" t="s">
        <v>99</v>
      </c>
      <c r="D67" s="219" t="s">
        <v>15</v>
      </c>
      <c r="E67" s="246">
        <v>240</v>
      </c>
      <c r="F67" s="262">
        <v>0</v>
      </c>
      <c r="G67" s="251">
        <f t="shared" si="3"/>
        <v>0</v>
      </c>
      <c r="H67" s="19">
        <v>0.08</v>
      </c>
      <c r="I67" s="181">
        <f t="shared" si="1"/>
        <v>0</v>
      </c>
      <c r="J67" s="181">
        <f t="shared" si="2"/>
        <v>0</v>
      </c>
      <c r="K67" s="21"/>
      <c r="L67" s="22"/>
      <c r="M67" s="1"/>
    </row>
    <row r="68" spans="1:13">
      <c r="A68" s="5">
        <v>63</v>
      </c>
      <c r="B68" s="16" t="s">
        <v>595</v>
      </c>
      <c r="C68" s="23" t="s">
        <v>115</v>
      </c>
      <c r="D68" s="24" t="s">
        <v>15</v>
      </c>
      <c r="E68" s="242">
        <v>40</v>
      </c>
      <c r="F68" s="262">
        <v>0</v>
      </c>
      <c r="G68" s="251">
        <f t="shared" si="3"/>
        <v>0</v>
      </c>
      <c r="H68" s="19">
        <v>0.08</v>
      </c>
      <c r="I68" s="181">
        <f t="shared" si="1"/>
        <v>0</v>
      </c>
      <c r="J68" s="181">
        <f t="shared" si="2"/>
        <v>0</v>
      </c>
      <c r="K68" s="21"/>
      <c r="L68" s="22"/>
      <c r="M68" s="1"/>
    </row>
    <row r="69" spans="1:13">
      <c r="A69" s="5">
        <v>64</v>
      </c>
      <c r="B69" s="16" t="s">
        <v>116</v>
      </c>
      <c r="C69" s="23" t="s">
        <v>19</v>
      </c>
      <c r="D69" s="24" t="s">
        <v>15</v>
      </c>
      <c r="E69" s="242">
        <v>15</v>
      </c>
      <c r="F69" s="262">
        <v>0</v>
      </c>
      <c r="G69" s="251">
        <f t="shared" si="3"/>
        <v>0</v>
      </c>
      <c r="H69" s="19">
        <v>0.08</v>
      </c>
      <c r="I69" s="181">
        <f t="shared" si="1"/>
        <v>0</v>
      </c>
      <c r="J69" s="181">
        <f t="shared" si="2"/>
        <v>0</v>
      </c>
      <c r="K69" s="21"/>
      <c r="L69" s="22"/>
      <c r="M69" s="1"/>
    </row>
    <row r="70" spans="1:13">
      <c r="A70" s="5">
        <v>65</v>
      </c>
      <c r="B70" s="16" t="s">
        <v>117</v>
      </c>
      <c r="C70" s="37" t="s">
        <v>118</v>
      </c>
      <c r="D70" s="24" t="s">
        <v>119</v>
      </c>
      <c r="E70" s="242">
        <v>5</v>
      </c>
      <c r="F70" s="262">
        <v>0</v>
      </c>
      <c r="G70" s="251">
        <f t="shared" ref="G70:G101" si="4">ROUND(F70*(1+H70),2)</f>
        <v>0</v>
      </c>
      <c r="H70" s="19">
        <v>0.08</v>
      </c>
      <c r="I70" s="181">
        <f t="shared" ref="I70:I133" si="5">ROUND(E70*F70,2)</f>
        <v>0</v>
      </c>
      <c r="J70" s="181">
        <f t="shared" ref="J70:J133" si="6">ROUND(I70*(1+H70),2)</f>
        <v>0</v>
      </c>
      <c r="K70" s="21"/>
      <c r="L70" s="22"/>
      <c r="M70" s="1"/>
    </row>
    <row r="71" spans="1:13">
      <c r="A71" s="5">
        <v>66</v>
      </c>
      <c r="B71" s="52" t="s">
        <v>266</v>
      </c>
      <c r="C71" s="50" t="s">
        <v>267</v>
      </c>
      <c r="D71" s="231" t="s">
        <v>109</v>
      </c>
      <c r="E71" s="255">
        <v>18</v>
      </c>
      <c r="F71" s="262">
        <v>0</v>
      </c>
      <c r="G71" s="251">
        <f t="shared" si="4"/>
        <v>0</v>
      </c>
      <c r="H71" s="19">
        <v>0.08</v>
      </c>
      <c r="I71" s="181">
        <f t="shared" si="5"/>
        <v>0</v>
      </c>
      <c r="J71" s="181">
        <f t="shared" si="6"/>
        <v>0</v>
      </c>
      <c r="K71" s="21"/>
      <c r="L71" s="22"/>
      <c r="M71" s="1"/>
    </row>
    <row r="72" spans="1:13">
      <c r="A72" s="5">
        <v>67</v>
      </c>
      <c r="B72" s="190" t="s">
        <v>347</v>
      </c>
      <c r="C72" s="191" t="s">
        <v>57</v>
      </c>
      <c r="D72" s="233" t="s">
        <v>173</v>
      </c>
      <c r="E72" s="248">
        <v>50</v>
      </c>
      <c r="F72" s="262">
        <v>0</v>
      </c>
      <c r="G72" s="251">
        <f t="shared" si="4"/>
        <v>0</v>
      </c>
      <c r="H72" s="19">
        <v>0.08</v>
      </c>
      <c r="I72" s="181">
        <f t="shared" si="5"/>
        <v>0</v>
      </c>
      <c r="J72" s="181">
        <f t="shared" si="6"/>
        <v>0</v>
      </c>
      <c r="K72" s="21"/>
      <c r="L72" s="22"/>
      <c r="M72" s="1"/>
    </row>
    <row r="73" spans="1:13" ht="29.25">
      <c r="A73" s="5">
        <v>68</v>
      </c>
      <c r="B73" s="30" t="s">
        <v>120</v>
      </c>
      <c r="C73" s="23" t="s">
        <v>121</v>
      </c>
      <c r="D73" s="29" t="s">
        <v>122</v>
      </c>
      <c r="E73" s="242">
        <v>4</v>
      </c>
      <c r="F73" s="262">
        <v>0</v>
      </c>
      <c r="G73" s="251">
        <f t="shared" si="4"/>
        <v>0</v>
      </c>
      <c r="H73" s="19">
        <v>0.08</v>
      </c>
      <c r="I73" s="181">
        <f t="shared" si="5"/>
        <v>0</v>
      </c>
      <c r="J73" s="181">
        <f t="shared" si="6"/>
        <v>0</v>
      </c>
      <c r="K73" s="21"/>
      <c r="L73" s="22"/>
      <c r="M73" s="1"/>
    </row>
    <row r="74" spans="1:13" ht="19.5">
      <c r="A74" s="5">
        <v>69</v>
      </c>
      <c r="B74" s="16" t="s">
        <v>128</v>
      </c>
      <c r="C74" s="23"/>
      <c r="D74" s="24" t="s">
        <v>129</v>
      </c>
      <c r="E74" s="242">
        <v>80</v>
      </c>
      <c r="F74" s="262">
        <v>0</v>
      </c>
      <c r="G74" s="251">
        <f t="shared" si="4"/>
        <v>0</v>
      </c>
      <c r="H74" s="19">
        <v>0.08</v>
      </c>
      <c r="I74" s="181">
        <f t="shared" si="5"/>
        <v>0</v>
      </c>
      <c r="J74" s="181">
        <f t="shared" si="6"/>
        <v>0</v>
      </c>
      <c r="K74" s="21"/>
      <c r="L74" s="22"/>
      <c r="M74" s="1"/>
    </row>
    <row r="75" spans="1:13" ht="19.5">
      <c r="A75" s="5">
        <v>70</v>
      </c>
      <c r="B75" s="30" t="s">
        <v>125</v>
      </c>
      <c r="C75" s="23" t="s">
        <v>126</v>
      </c>
      <c r="D75" s="16" t="s">
        <v>127</v>
      </c>
      <c r="E75" s="242">
        <v>20</v>
      </c>
      <c r="F75" s="262">
        <v>0</v>
      </c>
      <c r="G75" s="253">
        <f t="shared" si="4"/>
        <v>0</v>
      </c>
      <c r="H75" s="193">
        <v>0.08</v>
      </c>
      <c r="I75" s="181">
        <f t="shared" si="5"/>
        <v>0</v>
      </c>
      <c r="J75" s="181">
        <f t="shared" si="6"/>
        <v>0</v>
      </c>
      <c r="K75" s="137"/>
      <c r="L75" s="138"/>
      <c r="M75" s="1"/>
    </row>
    <row r="76" spans="1:13">
      <c r="A76" s="5">
        <v>71</v>
      </c>
      <c r="B76" s="16" t="s">
        <v>242</v>
      </c>
      <c r="C76" s="23" t="s">
        <v>243</v>
      </c>
      <c r="D76" s="24" t="s">
        <v>244</v>
      </c>
      <c r="E76" s="242">
        <v>100</v>
      </c>
      <c r="F76" s="262">
        <v>0</v>
      </c>
      <c r="G76" s="251">
        <f t="shared" si="4"/>
        <v>0</v>
      </c>
      <c r="H76" s="19">
        <v>0.08</v>
      </c>
      <c r="I76" s="181">
        <f t="shared" si="5"/>
        <v>0</v>
      </c>
      <c r="J76" s="181">
        <f t="shared" si="6"/>
        <v>0</v>
      </c>
      <c r="K76" s="21"/>
      <c r="L76" s="22"/>
      <c r="M76" s="1"/>
    </row>
    <row r="77" spans="1:13">
      <c r="A77" s="5">
        <v>72</v>
      </c>
      <c r="B77" s="16" t="s">
        <v>130</v>
      </c>
      <c r="C77" s="42" t="s">
        <v>131</v>
      </c>
      <c r="D77" s="24" t="s">
        <v>132</v>
      </c>
      <c r="E77" s="242">
        <v>40</v>
      </c>
      <c r="F77" s="262">
        <v>0</v>
      </c>
      <c r="G77" s="253">
        <f t="shared" si="4"/>
        <v>0</v>
      </c>
      <c r="H77" s="19">
        <v>0.08</v>
      </c>
      <c r="I77" s="181">
        <f t="shared" si="5"/>
        <v>0</v>
      </c>
      <c r="J77" s="181">
        <f t="shared" si="6"/>
        <v>0</v>
      </c>
      <c r="K77" s="21"/>
      <c r="L77" s="22"/>
      <c r="M77" s="1"/>
    </row>
    <row r="78" spans="1:13">
      <c r="A78" s="5">
        <v>73</v>
      </c>
      <c r="B78" s="30" t="s">
        <v>133</v>
      </c>
      <c r="C78" s="23" t="s">
        <v>134</v>
      </c>
      <c r="D78" s="24" t="s">
        <v>135</v>
      </c>
      <c r="E78" s="242">
        <v>60</v>
      </c>
      <c r="F78" s="262">
        <v>0</v>
      </c>
      <c r="G78" s="251">
        <f t="shared" si="4"/>
        <v>0</v>
      </c>
      <c r="H78" s="19">
        <v>0.08</v>
      </c>
      <c r="I78" s="181">
        <f t="shared" si="5"/>
        <v>0</v>
      </c>
      <c r="J78" s="181">
        <f t="shared" si="6"/>
        <v>0</v>
      </c>
      <c r="K78" s="21"/>
      <c r="L78" s="22"/>
      <c r="M78" s="1"/>
    </row>
    <row r="79" spans="1:13" ht="19.5">
      <c r="A79" s="5">
        <v>74</v>
      </c>
      <c r="B79" s="16" t="s">
        <v>136</v>
      </c>
      <c r="C79" s="23" t="s">
        <v>137</v>
      </c>
      <c r="D79" s="24" t="s">
        <v>135</v>
      </c>
      <c r="E79" s="242">
        <v>20</v>
      </c>
      <c r="F79" s="262">
        <v>0</v>
      </c>
      <c r="G79" s="251">
        <f t="shared" si="4"/>
        <v>0</v>
      </c>
      <c r="H79" s="19">
        <v>0.08</v>
      </c>
      <c r="I79" s="181">
        <f t="shared" si="5"/>
        <v>0</v>
      </c>
      <c r="J79" s="181">
        <f t="shared" si="6"/>
        <v>0</v>
      </c>
      <c r="K79" s="21"/>
      <c r="L79" s="22"/>
      <c r="M79" s="1"/>
    </row>
    <row r="80" spans="1:13">
      <c r="A80" s="5">
        <v>75</v>
      </c>
      <c r="B80" s="16" t="s">
        <v>140</v>
      </c>
      <c r="C80" s="203" t="s">
        <v>55</v>
      </c>
      <c r="D80" s="24" t="s">
        <v>15</v>
      </c>
      <c r="E80" s="242">
        <v>6</v>
      </c>
      <c r="F80" s="262">
        <v>0</v>
      </c>
      <c r="G80" s="251">
        <f t="shared" si="4"/>
        <v>0</v>
      </c>
      <c r="H80" s="19">
        <v>0.08</v>
      </c>
      <c r="I80" s="181">
        <f t="shared" si="5"/>
        <v>0</v>
      </c>
      <c r="J80" s="181">
        <f t="shared" si="6"/>
        <v>0</v>
      </c>
      <c r="K80" s="21"/>
      <c r="L80" s="22"/>
      <c r="M80" s="1"/>
    </row>
    <row r="81" spans="1:13">
      <c r="A81" s="5">
        <v>76</v>
      </c>
      <c r="B81" s="16" t="s">
        <v>138</v>
      </c>
      <c r="C81" s="23" t="s">
        <v>111</v>
      </c>
      <c r="D81" s="24" t="s">
        <v>139</v>
      </c>
      <c r="E81" s="242">
        <v>550</v>
      </c>
      <c r="F81" s="262">
        <v>0</v>
      </c>
      <c r="G81" s="251">
        <f t="shared" si="4"/>
        <v>0</v>
      </c>
      <c r="H81" s="19">
        <v>0.08</v>
      </c>
      <c r="I81" s="181">
        <f t="shared" si="5"/>
        <v>0</v>
      </c>
      <c r="J81" s="181">
        <f t="shared" si="6"/>
        <v>0</v>
      </c>
      <c r="K81" s="21"/>
      <c r="L81" s="22"/>
      <c r="M81" s="1"/>
    </row>
    <row r="82" spans="1:13">
      <c r="A82" s="5">
        <v>77</v>
      </c>
      <c r="B82" s="190" t="s">
        <v>379</v>
      </c>
      <c r="C82" s="229" t="s">
        <v>70</v>
      </c>
      <c r="D82" s="234" t="s">
        <v>60</v>
      </c>
      <c r="E82" s="248">
        <v>470</v>
      </c>
      <c r="F82" s="262">
        <v>0</v>
      </c>
      <c r="G82" s="251">
        <f t="shared" si="4"/>
        <v>0</v>
      </c>
      <c r="H82" s="19">
        <v>0.08</v>
      </c>
      <c r="I82" s="181">
        <f t="shared" si="5"/>
        <v>0</v>
      </c>
      <c r="J82" s="181">
        <f t="shared" si="6"/>
        <v>0</v>
      </c>
      <c r="K82" s="21"/>
      <c r="L82" s="22"/>
      <c r="M82" s="1"/>
    </row>
    <row r="83" spans="1:13" ht="19.5">
      <c r="A83" s="5">
        <v>78</v>
      </c>
      <c r="B83" s="38" t="s">
        <v>141</v>
      </c>
      <c r="C83" s="23" t="s">
        <v>142</v>
      </c>
      <c r="D83" s="29" t="s">
        <v>143</v>
      </c>
      <c r="E83" s="242">
        <v>4</v>
      </c>
      <c r="F83" s="262">
        <v>0</v>
      </c>
      <c r="G83" s="251">
        <f t="shared" si="4"/>
        <v>0</v>
      </c>
      <c r="H83" s="19">
        <v>0.08</v>
      </c>
      <c r="I83" s="181">
        <f t="shared" si="5"/>
        <v>0</v>
      </c>
      <c r="J83" s="181">
        <f t="shared" si="6"/>
        <v>0</v>
      </c>
      <c r="K83" s="21"/>
      <c r="L83" s="22"/>
      <c r="M83" s="1"/>
    </row>
    <row r="84" spans="1:13" ht="39">
      <c r="A84" s="5">
        <v>79</v>
      </c>
      <c r="B84" s="30" t="s">
        <v>123</v>
      </c>
      <c r="C84" s="231" t="s">
        <v>124</v>
      </c>
      <c r="D84" s="29" t="s">
        <v>122</v>
      </c>
      <c r="E84" s="242">
        <v>4</v>
      </c>
      <c r="F84" s="262">
        <v>0</v>
      </c>
      <c r="G84" s="251">
        <f t="shared" si="4"/>
        <v>0</v>
      </c>
      <c r="H84" s="19">
        <v>0.08</v>
      </c>
      <c r="I84" s="181">
        <f t="shared" si="5"/>
        <v>0</v>
      </c>
      <c r="J84" s="181">
        <f t="shared" si="6"/>
        <v>0</v>
      </c>
      <c r="K84" s="21"/>
      <c r="L84" s="22"/>
      <c r="M84" s="1"/>
    </row>
    <row r="85" spans="1:13">
      <c r="A85" s="5">
        <v>80</v>
      </c>
      <c r="B85" s="196" t="s">
        <v>144</v>
      </c>
      <c r="C85" s="195" t="s">
        <v>145</v>
      </c>
      <c r="D85" s="201" t="s">
        <v>146</v>
      </c>
      <c r="E85" s="245">
        <v>12</v>
      </c>
      <c r="F85" s="262">
        <v>0</v>
      </c>
      <c r="G85" s="251">
        <f t="shared" si="4"/>
        <v>0</v>
      </c>
      <c r="H85" s="19">
        <v>0.08</v>
      </c>
      <c r="I85" s="181">
        <f t="shared" si="5"/>
        <v>0</v>
      </c>
      <c r="J85" s="181">
        <f t="shared" si="6"/>
        <v>0</v>
      </c>
      <c r="K85" s="21"/>
      <c r="L85" s="22"/>
      <c r="M85" s="1"/>
    </row>
    <row r="86" spans="1:13">
      <c r="A86" s="5">
        <v>81</v>
      </c>
      <c r="B86" s="16" t="s">
        <v>147</v>
      </c>
      <c r="C86" s="23" t="s">
        <v>148</v>
      </c>
      <c r="D86" s="24" t="s">
        <v>149</v>
      </c>
      <c r="E86" s="242">
        <v>10</v>
      </c>
      <c r="F86" s="262">
        <v>0</v>
      </c>
      <c r="G86" s="251">
        <f t="shared" si="4"/>
        <v>0</v>
      </c>
      <c r="H86" s="19">
        <v>0.08</v>
      </c>
      <c r="I86" s="181">
        <f t="shared" si="5"/>
        <v>0</v>
      </c>
      <c r="J86" s="181">
        <f t="shared" si="6"/>
        <v>0</v>
      </c>
      <c r="K86" s="21"/>
      <c r="L86" s="22"/>
      <c r="M86" s="1"/>
    </row>
    <row r="87" spans="1:13">
      <c r="A87" s="5">
        <v>82</v>
      </c>
      <c r="B87" s="191" t="s">
        <v>596</v>
      </c>
      <c r="C87" s="195" t="s">
        <v>70</v>
      </c>
      <c r="D87" s="201" t="s">
        <v>587</v>
      </c>
      <c r="E87" s="245">
        <v>4</v>
      </c>
      <c r="F87" s="262">
        <v>0</v>
      </c>
      <c r="G87" s="251">
        <f t="shared" si="4"/>
        <v>0</v>
      </c>
      <c r="H87" s="19">
        <v>0.08</v>
      </c>
      <c r="I87" s="181">
        <f t="shared" si="5"/>
        <v>0</v>
      </c>
      <c r="J87" s="181">
        <f t="shared" si="6"/>
        <v>0</v>
      </c>
      <c r="K87" s="21"/>
      <c r="L87" s="22"/>
      <c r="M87" s="1"/>
    </row>
    <row r="88" spans="1:13">
      <c r="A88" s="5">
        <v>83</v>
      </c>
      <c r="B88" s="16" t="s">
        <v>153</v>
      </c>
      <c r="C88" s="79"/>
      <c r="D88" s="24" t="s">
        <v>154</v>
      </c>
      <c r="E88" s="242">
        <v>100</v>
      </c>
      <c r="F88" s="262">
        <v>0</v>
      </c>
      <c r="G88" s="251">
        <f t="shared" si="4"/>
        <v>0</v>
      </c>
      <c r="H88" s="19">
        <v>0.08</v>
      </c>
      <c r="I88" s="181">
        <f t="shared" si="5"/>
        <v>0</v>
      </c>
      <c r="J88" s="181">
        <f t="shared" si="6"/>
        <v>0</v>
      </c>
      <c r="K88" s="21"/>
      <c r="L88" s="22"/>
      <c r="M88" s="1"/>
    </row>
    <row r="89" spans="1:13" ht="48.75">
      <c r="A89" s="5">
        <v>84</v>
      </c>
      <c r="B89" s="16" t="s">
        <v>157</v>
      </c>
      <c r="C89" s="23" t="s">
        <v>158</v>
      </c>
      <c r="D89" s="24" t="s">
        <v>159</v>
      </c>
      <c r="E89" s="242">
        <v>6</v>
      </c>
      <c r="F89" s="262">
        <v>0</v>
      </c>
      <c r="G89" s="251">
        <f t="shared" si="4"/>
        <v>0</v>
      </c>
      <c r="H89" s="19">
        <v>0.08</v>
      </c>
      <c r="I89" s="181">
        <f t="shared" si="5"/>
        <v>0</v>
      </c>
      <c r="J89" s="181">
        <f t="shared" si="6"/>
        <v>0</v>
      </c>
      <c r="K89" s="21"/>
      <c r="L89" s="22"/>
      <c r="M89" s="1"/>
    </row>
    <row r="90" spans="1:13" ht="19.5">
      <c r="A90" s="5">
        <v>85</v>
      </c>
      <c r="B90" s="16" t="s">
        <v>150</v>
      </c>
      <c r="C90" s="23"/>
      <c r="D90" s="29" t="s">
        <v>151</v>
      </c>
      <c r="E90" s="242">
        <v>8</v>
      </c>
      <c r="F90" s="262">
        <v>0</v>
      </c>
      <c r="G90" s="251">
        <f t="shared" si="4"/>
        <v>0</v>
      </c>
      <c r="H90" s="19">
        <v>0.08</v>
      </c>
      <c r="I90" s="181">
        <f t="shared" si="5"/>
        <v>0</v>
      </c>
      <c r="J90" s="181">
        <f t="shared" si="6"/>
        <v>0</v>
      </c>
      <c r="K90" s="21"/>
      <c r="L90" s="22"/>
      <c r="M90" s="1"/>
    </row>
    <row r="91" spans="1:13">
      <c r="A91" s="5">
        <v>86</v>
      </c>
      <c r="B91" s="120" t="s">
        <v>160</v>
      </c>
      <c r="C91" s="52" t="s">
        <v>161</v>
      </c>
      <c r="D91" s="24" t="s">
        <v>162</v>
      </c>
      <c r="E91" s="242">
        <v>600</v>
      </c>
      <c r="F91" s="262">
        <v>0</v>
      </c>
      <c r="G91" s="251">
        <f t="shared" si="4"/>
        <v>0</v>
      </c>
      <c r="H91" s="19">
        <v>0.08</v>
      </c>
      <c r="I91" s="181">
        <f t="shared" si="5"/>
        <v>0</v>
      </c>
      <c r="J91" s="181">
        <f t="shared" si="6"/>
        <v>0</v>
      </c>
      <c r="K91" s="21"/>
      <c r="L91" s="22"/>
      <c r="M91" s="1"/>
    </row>
    <row r="92" spans="1:13">
      <c r="A92" s="5">
        <v>87</v>
      </c>
      <c r="B92" s="16" t="s">
        <v>163</v>
      </c>
      <c r="C92" s="164" t="s">
        <v>493</v>
      </c>
      <c r="D92" s="24" t="s">
        <v>164</v>
      </c>
      <c r="E92" s="242">
        <v>80</v>
      </c>
      <c r="F92" s="262">
        <v>0</v>
      </c>
      <c r="G92" s="251">
        <f t="shared" si="4"/>
        <v>0</v>
      </c>
      <c r="H92" s="19">
        <v>0.08</v>
      </c>
      <c r="I92" s="181">
        <f t="shared" si="5"/>
        <v>0</v>
      </c>
      <c r="J92" s="181">
        <f t="shared" si="6"/>
        <v>0</v>
      </c>
      <c r="K92" s="21"/>
      <c r="L92" s="22"/>
      <c r="M92" s="1"/>
    </row>
    <row r="93" spans="1:13">
      <c r="A93" s="5">
        <v>88</v>
      </c>
      <c r="B93" s="16" t="s">
        <v>168</v>
      </c>
      <c r="C93" s="23" t="s">
        <v>66</v>
      </c>
      <c r="D93" s="24" t="s">
        <v>169</v>
      </c>
      <c r="E93" s="242">
        <v>10</v>
      </c>
      <c r="F93" s="262">
        <v>0</v>
      </c>
      <c r="G93" s="251">
        <f t="shared" si="4"/>
        <v>0</v>
      </c>
      <c r="H93" s="19">
        <v>0.08</v>
      </c>
      <c r="I93" s="181">
        <f t="shared" si="5"/>
        <v>0</v>
      </c>
      <c r="J93" s="181">
        <f t="shared" si="6"/>
        <v>0</v>
      </c>
      <c r="K93" s="21"/>
      <c r="L93" s="22"/>
      <c r="M93" s="1"/>
    </row>
    <row r="94" spans="1:13" ht="18.399999999999999" customHeight="1">
      <c r="A94" s="5">
        <v>89</v>
      </c>
      <c r="B94" s="16" t="s">
        <v>165</v>
      </c>
      <c r="C94" s="23" t="s">
        <v>166</v>
      </c>
      <c r="D94" s="24" t="s">
        <v>167</v>
      </c>
      <c r="E94" s="242">
        <v>200</v>
      </c>
      <c r="F94" s="262">
        <v>0</v>
      </c>
      <c r="G94" s="251">
        <f t="shared" si="4"/>
        <v>0</v>
      </c>
      <c r="H94" s="19">
        <v>0.08</v>
      </c>
      <c r="I94" s="181">
        <f t="shared" si="5"/>
        <v>0</v>
      </c>
      <c r="J94" s="181">
        <f t="shared" si="6"/>
        <v>0</v>
      </c>
      <c r="K94" s="21"/>
      <c r="L94" s="22"/>
      <c r="M94" s="39"/>
    </row>
    <row r="95" spans="1:13">
      <c r="A95" s="5">
        <v>90</v>
      </c>
      <c r="B95" s="28" t="s">
        <v>155</v>
      </c>
      <c r="C95" s="230" t="s">
        <v>156</v>
      </c>
      <c r="D95" s="61" t="s">
        <v>33</v>
      </c>
      <c r="E95" s="242">
        <v>50</v>
      </c>
      <c r="F95" s="262">
        <v>0</v>
      </c>
      <c r="G95" s="251">
        <f t="shared" si="4"/>
        <v>0</v>
      </c>
      <c r="H95" s="19">
        <v>0.08</v>
      </c>
      <c r="I95" s="181">
        <f t="shared" si="5"/>
        <v>0</v>
      </c>
      <c r="J95" s="181">
        <f t="shared" si="6"/>
        <v>0</v>
      </c>
      <c r="K95" s="21"/>
      <c r="L95" s="22"/>
      <c r="M95" s="1"/>
    </row>
    <row r="96" spans="1:13">
      <c r="A96" s="5">
        <v>91</v>
      </c>
      <c r="B96" s="30" t="s">
        <v>170</v>
      </c>
      <c r="C96" s="51" t="s">
        <v>156</v>
      </c>
      <c r="D96" s="24" t="s">
        <v>33</v>
      </c>
      <c r="E96" s="242">
        <v>470</v>
      </c>
      <c r="F96" s="262">
        <v>0</v>
      </c>
      <c r="G96" s="251">
        <f t="shared" si="4"/>
        <v>0</v>
      </c>
      <c r="H96" s="19">
        <v>0.08</v>
      </c>
      <c r="I96" s="181">
        <f t="shared" si="5"/>
        <v>0</v>
      </c>
      <c r="J96" s="181">
        <f t="shared" si="6"/>
        <v>0</v>
      </c>
      <c r="K96" s="21"/>
      <c r="L96" s="22"/>
      <c r="M96" s="1"/>
    </row>
    <row r="97" spans="1:13" ht="29.25">
      <c r="A97" s="5">
        <v>92</v>
      </c>
      <c r="B97" s="16" t="s">
        <v>203</v>
      </c>
      <c r="C97" s="23" t="s">
        <v>204</v>
      </c>
      <c r="D97" s="24" t="s">
        <v>205</v>
      </c>
      <c r="E97" s="242">
        <v>40</v>
      </c>
      <c r="F97" s="262">
        <v>0</v>
      </c>
      <c r="G97" s="251">
        <f t="shared" si="4"/>
        <v>0</v>
      </c>
      <c r="H97" s="19">
        <v>0.08</v>
      </c>
      <c r="I97" s="181">
        <f t="shared" si="5"/>
        <v>0</v>
      </c>
      <c r="J97" s="181">
        <f t="shared" si="6"/>
        <v>0</v>
      </c>
      <c r="K97" s="21"/>
      <c r="L97" s="22"/>
      <c r="M97" s="1"/>
    </row>
    <row r="98" spans="1:13">
      <c r="A98" s="5">
        <v>93</v>
      </c>
      <c r="B98" s="16" t="s">
        <v>171</v>
      </c>
      <c r="C98" s="23" t="s">
        <v>172</v>
      </c>
      <c r="D98" s="61" t="s">
        <v>173</v>
      </c>
      <c r="E98" s="242">
        <v>6</v>
      </c>
      <c r="F98" s="262">
        <v>0</v>
      </c>
      <c r="G98" s="253">
        <f t="shared" si="4"/>
        <v>0</v>
      </c>
      <c r="H98" s="193">
        <v>0.08</v>
      </c>
      <c r="I98" s="181">
        <f t="shared" si="5"/>
        <v>0</v>
      </c>
      <c r="J98" s="181">
        <f t="shared" si="6"/>
        <v>0</v>
      </c>
      <c r="K98" s="194"/>
      <c r="L98" s="22"/>
      <c r="M98" s="1"/>
    </row>
    <row r="99" spans="1:13">
      <c r="A99" s="5">
        <v>94</v>
      </c>
      <c r="B99" s="30" t="s">
        <v>215</v>
      </c>
      <c r="C99" s="40" t="s">
        <v>216</v>
      </c>
      <c r="D99" s="61" t="s">
        <v>217</v>
      </c>
      <c r="E99" s="256">
        <v>6</v>
      </c>
      <c r="F99" s="262">
        <v>0</v>
      </c>
      <c r="G99" s="258">
        <f t="shared" si="4"/>
        <v>0</v>
      </c>
      <c r="H99" s="199">
        <v>0.08</v>
      </c>
      <c r="I99" s="181">
        <f t="shared" si="5"/>
        <v>0</v>
      </c>
      <c r="J99" s="181">
        <f t="shared" si="6"/>
        <v>0</v>
      </c>
      <c r="K99" s="187"/>
      <c r="L99" s="188"/>
      <c r="M99" s="1"/>
    </row>
    <row r="100" spans="1:13">
      <c r="A100" s="5">
        <v>95</v>
      </c>
      <c r="B100" s="16" t="s">
        <v>174</v>
      </c>
      <c r="C100" s="23" t="s">
        <v>27</v>
      </c>
      <c r="D100" s="61" t="s">
        <v>41</v>
      </c>
      <c r="E100" s="256">
        <v>50</v>
      </c>
      <c r="F100" s="262">
        <v>0</v>
      </c>
      <c r="G100" s="258">
        <f t="shared" si="4"/>
        <v>0</v>
      </c>
      <c r="H100" s="199">
        <v>0.08</v>
      </c>
      <c r="I100" s="181">
        <f t="shared" si="5"/>
        <v>0</v>
      </c>
      <c r="J100" s="181">
        <f t="shared" si="6"/>
        <v>0</v>
      </c>
      <c r="K100" s="187"/>
      <c r="L100" s="188"/>
      <c r="M100" s="1"/>
    </row>
    <row r="101" spans="1:13">
      <c r="A101" s="5">
        <v>96</v>
      </c>
      <c r="B101" s="28" t="s">
        <v>175</v>
      </c>
      <c r="C101" s="23" t="s">
        <v>176</v>
      </c>
      <c r="D101" s="167" t="s">
        <v>75</v>
      </c>
      <c r="E101" s="242">
        <v>4</v>
      </c>
      <c r="F101" s="262">
        <v>0</v>
      </c>
      <c r="G101" s="251">
        <f t="shared" si="4"/>
        <v>0</v>
      </c>
      <c r="H101" s="19">
        <v>0.08</v>
      </c>
      <c r="I101" s="181">
        <f t="shared" si="5"/>
        <v>0</v>
      </c>
      <c r="J101" s="181">
        <f t="shared" si="6"/>
        <v>0</v>
      </c>
      <c r="K101" s="21"/>
      <c r="L101" s="22"/>
      <c r="M101" s="1"/>
    </row>
    <row r="102" spans="1:13">
      <c r="A102" s="5">
        <v>97</v>
      </c>
      <c r="B102" s="16" t="s">
        <v>177</v>
      </c>
      <c r="C102" s="23" t="s">
        <v>178</v>
      </c>
      <c r="D102" s="24" t="s">
        <v>15</v>
      </c>
      <c r="E102" s="242">
        <v>8</v>
      </c>
      <c r="F102" s="262">
        <v>0</v>
      </c>
      <c r="G102" s="251">
        <f t="shared" ref="G102:G133" si="7">ROUND(F102*(1+H102),2)</f>
        <v>0</v>
      </c>
      <c r="H102" s="19">
        <v>0.08</v>
      </c>
      <c r="I102" s="181">
        <f t="shared" si="5"/>
        <v>0</v>
      </c>
      <c r="J102" s="181">
        <f t="shared" si="6"/>
        <v>0</v>
      </c>
      <c r="K102" s="21"/>
      <c r="L102" s="22"/>
      <c r="M102" s="1"/>
    </row>
    <row r="103" spans="1:13">
      <c r="A103" s="5">
        <v>98</v>
      </c>
      <c r="B103" s="16" t="s">
        <v>177</v>
      </c>
      <c r="C103" s="23" t="s">
        <v>51</v>
      </c>
      <c r="D103" s="24" t="s">
        <v>15</v>
      </c>
      <c r="E103" s="242">
        <v>8</v>
      </c>
      <c r="F103" s="262">
        <v>0</v>
      </c>
      <c r="G103" s="251">
        <f t="shared" si="7"/>
        <v>0</v>
      </c>
      <c r="H103" s="19">
        <v>0.08</v>
      </c>
      <c r="I103" s="181">
        <f t="shared" si="5"/>
        <v>0</v>
      </c>
      <c r="J103" s="181">
        <f t="shared" si="6"/>
        <v>0</v>
      </c>
      <c r="K103" s="21"/>
      <c r="L103" s="22"/>
      <c r="M103" s="1"/>
    </row>
    <row r="104" spans="1:13">
      <c r="A104" s="5">
        <v>99</v>
      </c>
      <c r="B104" s="196" t="s">
        <v>574</v>
      </c>
      <c r="C104" s="79" t="s">
        <v>383</v>
      </c>
      <c r="D104" s="24" t="s">
        <v>15</v>
      </c>
      <c r="E104" s="242">
        <v>4</v>
      </c>
      <c r="F104" s="262">
        <v>0</v>
      </c>
      <c r="G104" s="251">
        <f t="shared" si="7"/>
        <v>0</v>
      </c>
      <c r="H104" s="19">
        <v>0.08</v>
      </c>
      <c r="I104" s="181">
        <f t="shared" si="5"/>
        <v>0</v>
      </c>
      <c r="J104" s="181">
        <f t="shared" si="6"/>
        <v>0</v>
      </c>
      <c r="K104" s="21"/>
      <c r="L104" s="22"/>
      <c r="M104" s="1"/>
    </row>
    <row r="105" spans="1:13">
      <c r="A105" s="5">
        <v>100</v>
      </c>
      <c r="B105" s="28" t="s">
        <v>376</v>
      </c>
      <c r="C105" s="30" t="s">
        <v>377</v>
      </c>
      <c r="D105" s="219" t="s">
        <v>109</v>
      </c>
      <c r="E105" s="246">
        <v>10</v>
      </c>
      <c r="F105" s="262">
        <v>0</v>
      </c>
      <c r="G105" s="251">
        <f t="shared" si="7"/>
        <v>0</v>
      </c>
      <c r="H105" s="19">
        <v>0.08</v>
      </c>
      <c r="I105" s="181">
        <f t="shared" si="5"/>
        <v>0</v>
      </c>
      <c r="J105" s="181">
        <f t="shared" si="6"/>
        <v>0</v>
      </c>
      <c r="K105" s="21"/>
      <c r="L105" s="22"/>
      <c r="M105" s="1"/>
    </row>
    <row r="106" spans="1:13">
      <c r="A106" s="5">
        <v>101</v>
      </c>
      <c r="B106" s="36" t="s">
        <v>288</v>
      </c>
      <c r="C106" s="27" t="s">
        <v>66</v>
      </c>
      <c r="D106" s="25" t="s">
        <v>272</v>
      </c>
      <c r="E106" s="249">
        <v>80</v>
      </c>
      <c r="F106" s="262">
        <v>0</v>
      </c>
      <c r="G106" s="251">
        <f t="shared" si="7"/>
        <v>0</v>
      </c>
      <c r="H106" s="19">
        <v>0.08</v>
      </c>
      <c r="I106" s="181">
        <f t="shared" si="5"/>
        <v>0</v>
      </c>
      <c r="J106" s="181">
        <f t="shared" si="6"/>
        <v>0</v>
      </c>
      <c r="K106" s="21"/>
      <c r="L106" s="22"/>
      <c r="M106" s="1"/>
    </row>
    <row r="107" spans="1:13">
      <c r="A107" s="5">
        <v>102</v>
      </c>
      <c r="B107" s="30" t="s">
        <v>248</v>
      </c>
      <c r="C107" s="73" t="s">
        <v>249</v>
      </c>
      <c r="D107" s="24" t="s">
        <v>250</v>
      </c>
      <c r="E107" s="242">
        <v>300</v>
      </c>
      <c r="F107" s="262">
        <v>0</v>
      </c>
      <c r="G107" s="251">
        <f t="shared" si="7"/>
        <v>0</v>
      </c>
      <c r="H107" s="19">
        <v>0.08</v>
      </c>
      <c r="I107" s="181">
        <f t="shared" si="5"/>
        <v>0</v>
      </c>
      <c r="J107" s="181">
        <f t="shared" si="6"/>
        <v>0</v>
      </c>
      <c r="K107" s="21"/>
      <c r="L107" s="22"/>
      <c r="M107" s="1"/>
    </row>
    <row r="108" spans="1:13">
      <c r="A108" s="5">
        <v>103</v>
      </c>
      <c r="B108" s="16" t="s">
        <v>179</v>
      </c>
      <c r="C108" s="23" t="s">
        <v>180</v>
      </c>
      <c r="D108" s="24" t="s">
        <v>15</v>
      </c>
      <c r="E108" s="242">
        <v>75</v>
      </c>
      <c r="F108" s="262">
        <v>0</v>
      </c>
      <c r="G108" s="251">
        <f t="shared" si="7"/>
        <v>0</v>
      </c>
      <c r="H108" s="19">
        <v>0.08</v>
      </c>
      <c r="I108" s="181">
        <f t="shared" si="5"/>
        <v>0</v>
      </c>
      <c r="J108" s="181">
        <f t="shared" si="6"/>
        <v>0</v>
      </c>
      <c r="K108" s="21"/>
      <c r="L108" s="22"/>
      <c r="M108" s="1"/>
    </row>
    <row r="109" spans="1:13">
      <c r="A109" s="5">
        <v>104</v>
      </c>
      <c r="B109" s="28" t="s">
        <v>179</v>
      </c>
      <c r="C109" s="23" t="s">
        <v>57</v>
      </c>
      <c r="D109" s="24" t="s">
        <v>15</v>
      </c>
      <c r="E109" s="242">
        <v>50</v>
      </c>
      <c r="F109" s="262">
        <v>0</v>
      </c>
      <c r="G109" s="251">
        <f t="shared" si="7"/>
        <v>0</v>
      </c>
      <c r="H109" s="19">
        <v>0.08</v>
      </c>
      <c r="I109" s="181">
        <f t="shared" si="5"/>
        <v>0</v>
      </c>
      <c r="J109" s="181">
        <f t="shared" si="6"/>
        <v>0</v>
      </c>
      <c r="K109" s="21"/>
      <c r="L109" s="22"/>
      <c r="M109" s="1"/>
    </row>
    <row r="110" spans="1:13">
      <c r="A110" s="5">
        <v>105</v>
      </c>
      <c r="B110" s="190" t="s">
        <v>380</v>
      </c>
      <c r="C110" s="229" t="s">
        <v>299</v>
      </c>
      <c r="D110" s="234" t="s">
        <v>75</v>
      </c>
      <c r="E110" s="248">
        <v>6</v>
      </c>
      <c r="F110" s="262">
        <v>0</v>
      </c>
      <c r="G110" s="251">
        <f t="shared" si="7"/>
        <v>0</v>
      </c>
      <c r="H110" s="19">
        <v>0.08</v>
      </c>
      <c r="I110" s="181">
        <f t="shared" si="5"/>
        <v>0</v>
      </c>
      <c r="J110" s="181">
        <f t="shared" si="6"/>
        <v>0</v>
      </c>
      <c r="K110" s="21"/>
      <c r="L110" s="22"/>
      <c r="M110" s="1"/>
    </row>
    <row r="111" spans="1:13">
      <c r="A111" s="5">
        <v>106</v>
      </c>
      <c r="B111" s="191" t="s">
        <v>369</v>
      </c>
      <c r="C111" s="190" t="s">
        <v>306</v>
      </c>
      <c r="D111" s="233" t="s">
        <v>184</v>
      </c>
      <c r="E111" s="248">
        <v>4</v>
      </c>
      <c r="F111" s="262">
        <v>0</v>
      </c>
      <c r="G111" s="251">
        <f t="shared" si="7"/>
        <v>0</v>
      </c>
      <c r="H111" s="19">
        <v>0.08</v>
      </c>
      <c r="I111" s="181">
        <f t="shared" si="5"/>
        <v>0</v>
      </c>
      <c r="J111" s="181">
        <f t="shared" si="6"/>
        <v>0</v>
      </c>
      <c r="K111" s="21"/>
      <c r="L111" s="22"/>
      <c r="M111" s="1"/>
    </row>
    <row r="112" spans="1:13">
      <c r="A112" s="5">
        <v>107</v>
      </c>
      <c r="B112" s="191" t="s">
        <v>369</v>
      </c>
      <c r="C112" s="190" t="s">
        <v>300</v>
      </c>
      <c r="D112" s="233" t="s">
        <v>184</v>
      </c>
      <c r="E112" s="248">
        <v>4</v>
      </c>
      <c r="F112" s="262">
        <v>0</v>
      </c>
      <c r="G112" s="251">
        <f t="shared" si="7"/>
        <v>0</v>
      </c>
      <c r="H112" s="19">
        <v>0.08</v>
      </c>
      <c r="I112" s="181">
        <f t="shared" si="5"/>
        <v>0</v>
      </c>
      <c r="J112" s="181">
        <f t="shared" si="6"/>
        <v>0</v>
      </c>
      <c r="K112" s="21"/>
      <c r="L112" s="22"/>
      <c r="M112" s="1"/>
    </row>
    <row r="113" spans="1:13">
      <c r="A113" s="5">
        <v>108</v>
      </c>
      <c r="B113" s="16" t="s">
        <v>181</v>
      </c>
      <c r="C113" s="23" t="s">
        <v>182</v>
      </c>
      <c r="D113" s="24" t="s">
        <v>183</v>
      </c>
      <c r="E113" s="242">
        <v>2</v>
      </c>
      <c r="F113" s="262">
        <v>0</v>
      </c>
      <c r="G113" s="251">
        <f t="shared" si="7"/>
        <v>0</v>
      </c>
      <c r="H113" s="19">
        <v>0.08</v>
      </c>
      <c r="I113" s="181">
        <f t="shared" si="5"/>
        <v>0</v>
      </c>
      <c r="J113" s="181">
        <f t="shared" si="6"/>
        <v>0</v>
      </c>
      <c r="K113" s="21"/>
      <c r="L113" s="22"/>
      <c r="M113" s="1"/>
    </row>
    <row r="114" spans="1:13">
      <c r="A114" s="5">
        <v>109</v>
      </c>
      <c r="B114" s="16" t="s">
        <v>186</v>
      </c>
      <c r="C114" s="79" t="s">
        <v>19</v>
      </c>
      <c r="D114" s="24" t="s">
        <v>15</v>
      </c>
      <c r="E114" s="242">
        <v>5</v>
      </c>
      <c r="F114" s="262">
        <v>0</v>
      </c>
      <c r="G114" s="251">
        <f t="shared" si="7"/>
        <v>0</v>
      </c>
      <c r="H114" s="19">
        <v>0.08</v>
      </c>
      <c r="I114" s="181">
        <f t="shared" si="5"/>
        <v>0</v>
      </c>
      <c r="J114" s="181">
        <f t="shared" si="6"/>
        <v>0</v>
      </c>
      <c r="K114" s="21"/>
      <c r="L114" s="22"/>
      <c r="M114" s="1"/>
    </row>
    <row r="115" spans="1:13">
      <c r="A115" s="5">
        <v>110</v>
      </c>
      <c r="B115" s="30" t="s">
        <v>269</v>
      </c>
      <c r="C115" s="28" t="s">
        <v>66</v>
      </c>
      <c r="D115" s="237" t="s">
        <v>41</v>
      </c>
      <c r="E115" s="257">
        <v>780</v>
      </c>
      <c r="F115" s="262">
        <v>0</v>
      </c>
      <c r="G115" s="251">
        <f t="shared" si="7"/>
        <v>0</v>
      </c>
      <c r="H115" s="19">
        <v>0.08</v>
      </c>
      <c r="I115" s="181">
        <f t="shared" si="5"/>
        <v>0</v>
      </c>
      <c r="J115" s="181">
        <f t="shared" si="6"/>
        <v>0</v>
      </c>
      <c r="K115" s="21"/>
      <c r="L115" s="22"/>
      <c r="M115" s="1"/>
    </row>
    <row r="116" spans="1:13">
      <c r="A116" s="5">
        <v>111</v>
      </c>
      <c r="B116" s="105" t="s">
        <v>270</v>
      </c>
      <c r="C116" s="28" t="s">
        <v>271</v>
      </c>
      <c r="D116" s="219" t="s">
        <v>272</v>
      </c>
      <c r="E116" s="257">
        <v>2</v>
      </c>
      <c r="F116" s="262">
        <v>0</v>
      </c>
      <c r="G116" s="251">
        <f t="shared" si="7"/>
        <v>0</v>
      </c>
      <c r="H116" s="19">
        <v>0.08</v>
      </c>
      <c r="I116" s="181">
        <f t="shared" si="5"/>
        <v>0</v>
      </c>
      <c r="J116" s="181">
        <f t="shared" si="6"/>
        <v>0</v>
      </c>
      <c r="K116" s="21"/>
      <c r="L116" s="22"/>
      <c r="M116" s="1"/>
    </row>
    <row r="117" spans="1:13">
      <c r="A117" s="5">
        <v>112</v>
      </c>
      <c r="B117" s="105" t="s">
        <v>270</v>
      </c>
      <c r="C117" s="28" t="s">
        <v>202</v>
      </c>
      <c r="D117" s="219" t="s">
        <v>272</v>
      </c>
      <c r="E117" s="257">
        <v>8</v>
      </c>
      <c r="F117" s="262">
        <v>0</v>
      </c>
      <c r="G117" s="251">
        <f t="shared" si="7"/>
        <v>0</v>
      </c>
      <c r="H117" s="19">
        <v>0.08</v>
      </c>
      <c r="I117" s="181">
        <f t="shared" si="5"/>
        <v>0</v>
      </c>
      <c r="J117" s="181">
        <f t="shared" si="6"/>
        <v>0</v>
      </c>
      <c r="K117" s="21"/>
      <c r="L117" s="22"/>
      <c r="M117" s="1"/>
    </row>
    <row r="118" spans="1:13">
      <c r="A118" s="5">
        <v>113</v>
      </c>
      <c r="B118" s="226" t="s">
        <v>270</v>
      </c>
      <c r="C118" s="28" t="s">
        <v>66</v>
      </c>
      <c r="D118" s="237" t="s">
        <v>272</v>
      </c>
      <c r="E118" s="257">
        <v>4</v>
      </c>
      <c r="F118" s="262">
        <v>0</v>
      </c>
      <c r="G118" s="251">
        <f t="shared" si="7"/>
        <v>0</v>
      </c>
      <c r="H118" s="19">
        <v>0.08</v>
      </c>
      <c r="I118" s="181">
        <f t="shared" si="5"/>
        <v>0</v>
      </c>
      <c r="J118" s="181">
        <f t="shared" si="6"/>
        <v>0</v>
      </c>
      <c r="K118" s="21"/>
      <c r="L118" s="22"/>
      <c r="M118" s="1"/>
    </row>
    <row r="119" spans="1:13">
      <c r="A119" s="5">
        <v>114</v>
      </c>
      <c r="B119" s="27" t="s">
        <v>187</v>
      </c>
      <c r="C119" s="23" t="s">
        <v>188</v>
      </c>
      <c r="D119" s="24" t="s">
        <v>189</v>
      </c>
      <c r="E119" s="242">
        <v>6</v>
      </c>
      <c r="F119" s="262">
        <v>0</v>
      </c>
      <c r="G119" s="251">
        <f t="shared" si="7"/>
        <v>0</v>
      </c>
      <c r="H119" s="19">
        <v>0.08</v>
      </c>
      <c r="I119" s="181">
        <f t="shared" si="5"/>
        <v>0</v>
      </c>
      <c r="J119" s="181">
        <f t="shared" si="6"/>
        <v>0</v>
      </c>
      <c r="K119" s="21"/>
      <c r="L119" s="22"/>
      <c r="M119" s="1"/>
    </row>
    <row r="120" spans="1:13">
      <c r="A120" s="5">
        <v>115</v>
      </c>
      <c r="B120" s="30" t="s">
        <v>190</v>
      </c>
      <c r="C120" s="230" t="s">
        <v>191</v>
      </c>
      <c r="D120" s="24" t="s">
        <v>149</v>
      </c>
      <c r="E120" s="242">
        <v>10</v>
      </c>
      <c r="F120" s="262">
        <v>0</v>
      </c>
      <c r="G120" s="251">
        <f t="shared" si="7"/>
        <v>0</v>
      </c>
      <c r="H120" s="19">
        <v>0.08</v>
      </c>
      <c r="I120" s="181">
        <f t="shared" si="5"/>
        <v>0</v>
      </c>
      <c r="J120" s="181">
        <f t="shared" si="6"/>
        <v>0</v>
      </c>
      <c r="K120" s="21"/>
      <c r="L120" s="22"/>
      <c r="M120" s="1"/>
    </row>
    <row r="121" spans="1:13">
      <c r="A121" s="5">
        <v>116</v>
      </c>
      <c r="B121" s="16" t="s">
        <v>192</v>
      </c>
      <c r="C121" s="23" t="s">
        <v>53</v>
      </c>
      <c r="D121" s="24" t="s">
        <v>15</v>
      </c>
      <c r="E121" s="242">
        <v>60</v>
      </c>
      <c r="F121" s="262">
        <v>0</v>
      </c>
      <c r="G121" s="251">
        <f t="shared" si="7"/>
        <v>0</v>
      </c>
      <c r="H121" s="19">
        <v>0.08</v>
      </c>
      <c r="I121" s="181">
        <f t="shared" si="5"/>
        <v>0</v>
      </c>
      <c r="J121" s="181">
        <f t="shared" si="6"/>
        <v>0</v>
      </c>
      <c r="K121" s="21"/>
      <c r="L121" s="22"/>
      <c r="M121" s="1"/>
    </row>
    <row r="122" spans="1:13">
      <c r="A122" s="5">
        <v>117</v>
      </c>
      <c r="B122" s="16" t="s">
        <v>192</v>
      </c>
      <c r="C122" s="23" t="s">
        <v>17</v>
      </c>
      <c r="D122" s="24" t="s">
        <v>15</v>
      </c>
      <c r="E122" s="242">
        <v>40</v>
      </c>
      <c r="F122" s="262">
        <v>0</v>
      </c>
      <c r="G122" s="251">
        <f t="shared" si="7"/>
        <v>0</v>
      </c>
      <c r="H122" s="19">
        <v>0.08</v>
      </c>
      <c r="I122" s="181">
        <f t="shared" si="5"/>
        <v>0</v>
      </c>
      <c r="J122" s="181">
        <f t="shared" si="6"/>
        <v>0</v>
      </c>
      <c r="K122" s="21"/>
      <c r="L122" s="22"/>
      <c r="M122" s="1"/>
    </row>
    <row r="123" spans="1:13" ht="19.5">
      <c r="A123" s="5">
        <v>118</v>
      </c>
      <c r="B123" s="16" t="s">
        <v>193</v>
      </c>
      <c r="C123" s="23" t="s">
        <v>194</v>
      </c>
      <c r="D123" s="24" t="s">
        <v>109</v>
      </c>
      <c r="E123" s="242">
        <v>10</v>
      </c>
      <c r="F123" s="262">
        <v>0</v>
      </c>
      <c r="G123" s="251">
        <f t="shared" si="7"/>
        <v>0</v>
      </c>
      <c r="H123" s="19">
        <v>0.08</v>
      </c>
      <c r="I123" s="181">
        <f t="shared" si="5"/>
        <v>0</v>
      </c>
      <c r="J123" s="181">
        <f t="shared" si="6"/>
        <v>0</v>
      </c>
      <c r="K123" s="21"/>
      <c r="L123" s="22"/>
      <c r="M123" s="1"/>
    </row>
    <row r="124" spans="1:13">
      <c r="A124" s="5">
        <v>119</v>
      </c>
      <c r="B124" s="16" t="s">
        <v>195</v>
      </c>
      <c r="C124" s="23" t="s">
        <v>196</v>
      </c>
      <c r="D124" s="24" t="s">
        <v>109</v>
      </c>
      <c r="E124" s="242">
        <v>20</v>
      </c>
      <c r="F124" s="262">
        <v>0</v>
      </c>
      <c r="G124" s="251">
        <f t="shared" si="7"/>
        <v>0</v>
      </c>
      <c r="H124" s="19">
        <v>0.08</v>
      </c>
      <c r="I124" s="181">
        <f t="shared" si="5"/>
        <v>0</v>
      </c>
      <c r="J124" s="181">
        <f t="shared" si="6"/>
        <v>0</v>
      </c>
      <c r="K124" s="21"/>
      <c r="L124" s="22"/>
      <c r="M124" s="1"/>
    </row>
    <row r="125" spans="1:13" ht="19.5">
      <c r="A125" s="5">
        <v>120</v>
      </c>
      <c r="B125" s="225" t="s">
        <v>265</v>
      </c>
      <c r="C125" s="50"/>
      <c r="D125" s="231" t="s">
        <v>119</v>
      </c>
      <c r="E125" s="255">
        <v>22</v>
      </c>
      <c r="F125" s="262">
        <v>0</v>
      </c>
      <c r="G125" s="251">
        <f t="shared" si="7"/>
        <v>0</v>
      </c>
      <c r="H125" s="19">
        <v>0.08</v>
      </c>
      <c r="I125" s="181">
        <f t="shared" si="5"/>
        <v>0</v>
      </c>
      <c r="J125" s="181">
        <f t="shared" si="6"/>
        <v>0</v>
      </c>
      <c r="K125" s="21"/>
      <c r="L125" s="22"/>
      <c r="M125" s="1"/>
    </row>
    <row r="126" spans="1:13">
      <c r="A126" s="5">
        <v>121</v>
      </c>
      <c r="B126" s="16" t="s">
        <v>197</v>
      </c>
      <c r="C126" s="23" t="s">
        <v>198</v>
      </c>
      <c r="D126" s="24" t="s">
        <v>41</v>
      </c>
      <c r="E126" s="242">
        <v>8</v>
      </c>
      <c r="F126" s="262">
        <v>0</v>
      </c>
      <c r="G126" s="251">
        <f t="shared" si="7"/>
        <v>0</v>
      </c>
      <c r="H126" s="19">
        <v>0.08</v>
      </c>
      <c r="I126" s="181">
        <f t="shared" si="5"/>
        <v>0</v>
      </c>
      <c r="J126" s="181">
        <f t="shared" si="6"/>
        <v>0</v>
      </c>
      <c r="K126" s="21"/>
      <c r="L126" s="22"/>
      <c r="M126" s="1"/>
    </row>
    <row r="127" spans="1:13">
      <c r="A127" s="5">
        <v>122</v>
      </c>
      <c r="B127" s="16" t="s">
        <v>199</v>
      </c>
      <c r="C127" s="42" t="s">
        <v>200</v>
      </c>
      <c r="D127" s="24" t="s">
        <v>109</v>
      </c>
      <c r="E127" s="242">
        <v>10</v>
      </c>
      <c r="F127" s="262">
        <v>0</v>
      </c>
      <c r="G127" s="251">
        <f t="shared" si="7"/>
        <v>0</v>
      </c>
      <c r="H127" s="19">
        <v>0.08</v>
      </c>
      <c r="I127" s="181">
        <f t="shared" si="5"/>
        <v>0</v>
      </c>
      <c r="J127" s="181">
        <f t="shared" si="6"/>
        <v>0</v>
      </c>
      <c r="K127" s="21"/>
      <c r="L127" s="22"/>
      <c r="M127" s="1"/>
    </row>
    <row r="128" spans="1:13">
      <c r="A128" s="5">
        <v>123</v>
      </c>
      <c r="B128" s="16" t="s">
        <v>201</v>
      </c>
      <c r="C128" s="23" t="s">
        <v>202</v>
      </c>
      <c r="D128" s="24" t="s">
        <v>75</v>
      </c>
      <c r="E128" s="242">
        <v>4</v>
      </c>
      <c r="F128" s="262">
        <v>0</v>
      </c>
      <c r="G128" s="251">
        <f t="shared" si="7"/>
        <v>0</v>
      </c>
      <c r="H128" s="19">
        <v>0.08</v>
      </c>
      <c r="I128" s="181">
        <f t="shared" si="5"/>
        <v>0</v>
      </c>
      <c r="J128" s="181">
        <f t="shared" si="6"/>
        <v>0</v>
      </c>
      <c r="K128" s="21"/>
      <c r="L128" s="22"/>
      <c r="M128" s="1"/>
    </row>
    <row r="129" spans="1:13" ht="29.25">
      <c r="A129" s="5">
        <v>124</v>
      </c>
      <c r="B129" s="16" t="s">
        <v>206</v>
      </c>
      <c r="C129" s="23"/>
      <c r="D129" s="24" t="s">
        <v>494</v>
      </c>
      <c r="E129" s="242">
        <v>15</v>
      </c>
      <c r="F129" s="262">
        <v>0</v>
      </c>
      <c r="G129" s="251">
        <f t="shared" si="7"/>
        <v>0</v>
      </c>
      <c r="H129" s="19">
        <v>0.08</v>
      </c>
      <c r="I129" s="181">
        <f t="shared" si="5"/>
        <v>0</v>
      </c>
      <c r="J129" s="181">
        <f t="shared" si="6"/>
        <v>0</v>
      </c>
      <c r="K129" s="21"/>
      <c r="L129" s="22"/>
      <c r="M129" s="1"/>
    </row>
    <row r="130" spans="1:13">
      <c r="A130" s="5">
        <v>125</v>
      </c>
      <c r="B130" s="16" t="s">
        <v>207</v>
      </c>
      <c r="C130" s="41" t="s">
        <v>208</v>
      </c>
      <c r="D130" s="24" t="s">
        <v>149</v>
      </c>
      <c r="E130" s="242">
        <v>2</v>
      </c>
      <c r="F130" s="262">
        <v>0</v>
      </c>
      <c r="G130" s="251">
        <f t="shared" si="7"/>
        <v>0</v>
      </c>
      <c r="H130" s="19">
        <v>0.08</v>
      </c>
      <c r="I130" s="181">
        <f t="shared" si="5"/>
        <v>0</v>
      </c>
      <c r="J130" s="181">
        <f t="shared" si="6"/>
        <v>0</v>
      </c>
      <c r="K130" s="21"/>
      <c r="L130" s="22"/>
      <c r="M130" s="1"/>
    </row>
    <row r="131" spans="1:13">
      <c r="A131" s="5">
        <v>126</v>
      </c>
      <c r="B131" s="27" t="s">
        <v>293</v>
      </c>
      <c r="C131" s="27" t="s">
        <v>294</v>
      </c>
      <c r="D131" s="25" t="s">
        <v>149</v>
      </c>
      <c r="E131" s="250">
        <v>20</v>
      </c>
      <c r="F131" s="262">
        <v>0</v>
      </c>
      <c r="G131" s="251">
        <f t="shared" si="7"/>
        <v>0</v>
      </c>
      <c r="H131" s="19">
        <v>0.08</v>
      </c>
      <c r="I131" s="181">
        <f t="shared" si="5"/>
        <v>0</v>
      </c>
      <c r="J131" s="181">
        <f t="shared" si="6"/>
        <v>0</v>
      </c>
      <c r="K131" s="168"/>
      <c r="L131" s="169"/>
      <c r="M131" s="1"/>
    </row>
    <row r="132" spans="1:13">
      <c r="A132" s="5">
        <v>127</v>
      </c>
      <c r="B132" s="16" t="s">
        <v>209</v>
      </c>
      <c r="C132" s="23" t="s">
        <v>210</v>
      </c>
      <c r="D132" s="24" t="s">
        <v>15</v>
      </c>
      <c r="E132" s="242">
        <v>130</v>
      </c>
      <c r="F132" s="262">
        <v>0</v>
      </c>
      <c r="G132" s="251">
        <f t="shared" si="7"/>
        <v>0</v>
      </c>
      <c r="H132" s="19">
        <v>0.08</v>
      </c>
      <c r="I132" s="181">
        <f t="shared" si="5"/>
        <v>0</v>
      </c>
      <c r="J132" s="181">
        <f t="shared" si="6"/>
        <v>0</v>
      </c>
      <c r="K132" s="21"/>
      <c r="L132" s="22"/>
      <c r="M132" s="1"/>
    </row>
    <row r="133" spans="1:13">
      <c r="A133" s="5">
        <v>128</v>
      </c>
      <c r="B133" s="28" t="s">
        <v>211</v>
      </c>
      <c r="C133" s="23" t="s">
        <v>70</v>
      </c>
      <c r="D133" s="24" t="s">
        <v>56</v>
      </c>
      <c r="E133" s="242">
        <v>100</v>
      </c>
      <c r="F133" s="262">
        <v>0</v>
      </c>
      <c r="G133" s="251">
        <f t="shared" si="7"/>
        <v>0</v>
      </c>
      <c r="H133" s="19">
        <v>0.08</v>
      </c>
      <c r="I133" s="181">
        <f t="shared" si="5"/>
        <v>0</v>
      </c>
      <c r="J133" s="181">
        <f t="shared" si="6"/>
        <v>0</v>
      </c>
      <c r="K133" s="21"/>
      <c r="L133" s="22"/>
      <c r="M133" s="1"/>
    </row>
    <row r="134" spans="1:13">
      <c r="A134" s="5">
        <v>129</v>
      </c>
      <c r="B134" s="16" t="s">
        <v>212</v>
      </c>
      <c r="C134" s="23" t="s">
        <v>213</v>
      </c>
      <c r="D134" s="24" t="s">
        <v>15</v>
      </c>
      <c r="E134" s="242">
        <v>4</v>
      </c>
      <c r="F134" s="262">
        <v>0</v>
      </c>
      <c r="G134" s="251">
        <f t="shared" ref="G134:G165" si="8">ROUND(F134*(1+H134),2)</f>
        <v>0</v>
      </c>
      <c r="H134" s="19">
        <v>0.08</v>
      </c>
      <c r="I134" s="181">
        <f t="shared" ref="I134:I170" si="9">ROUND(E134*F134,2)</f>
        <v>0</v>
      </c>
      <c r="J134" s="181">
        <f t="shared" ref="J134:J170" si="10">ROUND(I134*(1+H134),2)</f>
        <v>0</v>
      </c>
      <c r="K134" s="21"/>
      <c r="L134" s="22"/>
      <c r="M134" s="1"/>
    </row>
    <row r="135" spans="1:13">
      <c r="A135" s="5">
        <v>130</v>
      </c>
      <c r="B135" s="16" t="s">
        <v>212</v>
      </c>
      <c r="C135" s="23" t="s">
        <v>214</v>
      </c>
      <c r="D135" s="61" t="s">
        <v>15</v>
      </c>
      <c r="E135" s="256">
        <v>4</v>
      </c>
      <c r="F135" s="262">
        <v>0</v>
      </c>
      <c r="G135" s="251">
        <f t="shared" si="8"/>
        <v>0</v>
      </c>
      <c r="H135" s="45">
        <v>0.08</v>
      </c>
      <c r="I135" s="181">
        <f t="shared" si="9"/>
        <v>0</v>
      </c>
      <c r="J135" s="181">
        <f t="shared" si="10"/>
        <v>0</v>
      </c>
      <c r="K135" s="46"/>
      <c r="L135" s="47"/>
      <c r="M135" s="1"/>
    </row>
    <row r="136" spans="1:13">
      <c r="A136" s="5">
        <v>131</v>
      </c>
      <c r="B136" s="16" t="s">
        <v>221</v>
      </c>
      <c r="C136" s="23" t="s">
        <v>222</v>
      </c>
      <c r="D136" s="24" t="s">
        <v>220</v>
      </c>
      <c r="E136" s="242">
        <v>4</v>
      </c>
      <c r="F136" s="262">
        <v>0</v>
      </c>
      <c r="G136" s="251">
        <f t="shared" si="8"/>
        <v>0</v>
      </c>
      <c r="H136" s="19">
        <v>0.08</v>
      </c>
      <c r="I136" s="181">
        <f t="shared" si="9"/>
        <v>0</v>
      </c>
      <c r="J136" s="181">
        <f t="shared" si="10"/>
        <v>0</v>
      </c>
      <c r="K136" s="21"/>
      <c r="L136" s="22"/>
      <c r="M136" s="1"/>
    </row>
    <row r="137" spans="1:13">
      <c r="A137" s="5">
        <v>132</v>
      </c>
      <c r="B137" s="16" t="s">
        <v>223</v>
      </c>
      <c r="C137" s="23" t="s">
        <v>224</v>
      </c>
      <c r="D137" s="24" t="s">
        <v>220</v>
      </c>
      <c r="E137" s="242">
        <v>4</v>
      </c>
      <c r="F137" s="262">
        <v>0</v>
      </c>
      <c r="G137" s="251">
        <f t="shared" si="8"/>
        <v>0</v>
      </c>
      <c r="H137" s="19">
        <v>0.08</v>
      </c>
      <c r="I137" s="181">
        <f t="shared" si="9"/>
        <v>0</v>
      </c>
      <c r="J137" s="181">
        <f t="shared" si="10"/>
        <v>0</v>
      </c>
      <c r="K137" s="21"/>
      <c r="L137" s="22"/>
      <c r="M137" s="1"/>
    </row>
    <row r="138" spans="1:13">
      <c r="A138" s="5">
        <v>133</v>
      </c>
      <c r="B138" s="120" t="s">
        <v>225</v>
      </c>
      <c r="C138" s="23" t="s">
        <v>17</v>
      </c>
      <c r="D138" s="24" t="s">
        <v>226</v>
      </c>
      <c r="E138" s="242">
        <v>2</v>
      </c>
      <c r="F138" s="262">
        <v>0</v>
      </c>
      <c r="G138" s="251">
        <f t="shared" si="8"/>
        <v>0</v>
      </c>
      <c r="H138" s="19">
        <v>0.08</v>
      </c>
      <c r="I138" s="181">
        <f t="shared" si="9"/>
        <v>0</v>
      </c>
      <c r="J138" s="181">
        <f t="shared" si="10"/>
        <v>0</v>
      </c>
      <c r="K138" s="21"/>
      <c r="L138" s="22"/>
      <c r="M138" s="1"/>
    </row>
    <row r="139" spans="1:13">
      <c r="A139" s="5">
        <v>134</v>
      </c>
      <c r="B139" s="48" t="s">
        <v>225</v>
      </c>
      <c r="C139" s="23" t="s">
        <v>202</v>
      </c>
      <c r="D139" s="24" t="s">
        <v>39</v>
      </c>
      <c r="E139" s="242">
        <v>2</v>
      </c>
      <c r="F139" s="262">
        <v>0</v>
      </c>
      <c r="G139" s="251">
        <f t="shared" si="8"/>
        <v>0</v>
      </c>
      <c r="H139" s="19">
        <v>0.08</v>
      </c>
      <c r="I139" s="181">
        <f t="shared" si="9"/>
        <v>0</v>
      </c>
      <c r="J139" s="181">
        <f t="shared" si="10"/>
        <v>0</v>
      </c>
      <c r="K139" s="21"/>
      <c r="L139" s="22"/>
      <c r="M139" s="1"/>
    </row>
    <row r="140" spans="1:13">
      <c r="A140" s="5">
        <v>135</v>
      </c>
      <c r="B140" s="16" t="s">
        <v>227</v>
      </c>
      <c r="C140" s="23" t="s">
        <v>19</v>
      </c>
      <c r="D140" s="24" t="s">
        <v>15</v>
      </c>
      <c r="E140" s="242">
        <v>4</v>
      </c>
      <c r="F140" s="262">
        <v>0</v>
      </c>
      <c r="G140" s="251">
        <f t="shared" si="8"/>
        <v>0</v>
      </c>
      <c r="H140" s="19">
        <v>0.08</v>
      </c>
      <c r="I140" s="181">
        <f t="shared" si="9"/>
        <v>0</v>
      </c>
      <c r="J140" s="181">
        <f t="shared" si="10"/>
        <v>0</v>
      </c>
      <c r="K140" s="21"/>
      <c r="L140" s="22"/>
      <c r="M140" s="1"/>
    </row>
    <row r="141" spans="1:13">
      <c r="A141" s="5">
        <v>136</v>
      </c>
      <c r="B141" s="16" t="s">
        <v>227</v>
      </c>
      <c r="C141" s="23" t="s">
        <v>55</v>
      </c>
      <c r="D141" s="24" t="s">
        <v>15</v>
      </c>
      <c r="E141" s="242">
        <v>4</v>
      </c>
      <c r="F141" s="262">
        <v>0</v>
      </c>
      <c r="G141" s="251">
        <f t="shared" si="8"/>
        <v>0</v>
      </c>
      <c r="H141" s="19">
        <v>0.08</v>
      </c>
      <c r="I141" s="181">
        <f t="shared" si="9"/>
        <v>0</v>
      </c>
      <c r="J141" s="181">
        <f t="shared" si="10"/>
        <v>0</v>
      </c>
      <c r="K141" s="21"/>
      <c r="L141" s="22"/>
      <c r="M141" s="1"/>
    </row>
    <row r="142" spans="1:13">
      <c r="A142" s="5">
        <v>137</v>
      </c>
      <c r="B142" s="191" t="s">
        <v>318</v>
      </c>
      <c r="C142" s="190" t="s">
        <v>307</v>
      </c>
      <c r="D142" s="190" t="s">
        <v>75</v>
      </c>
      <c r="E142" s="248">
        <v>20</v>
      </c>
      <c r="F142" s="262">
        <v>0</v>
      </c>
      <c r="G142" s="251">
        <f t="shared" si="8"/>
        <v>0</v>
      </c>
      <c r="H142" s="19">
        <v>0.08</v>
      </c>
      <c r="I142" s="181">
        <f t="shared" si="9"/>
        <v>0</v>
      </c>
      <c r="J142" s="181">
        <f t="shared" si="10"/>
        <v>0</v>
      </c>
      <c r="K142" s="21"/>
      <c r="L142" s="22"/>
      <c r="M142" s="1"/>
    </row>
    <row r="143" spans="1:13">
      <c r="A143" s="5">
        <v>138</v>
      </c>
      <c r="B143" s="191" t="s">
        <v>318</v>
      </c>
      <c r="C143" s="190" t="s">
        <v>271</v>
      </c>
      <c r="D143" s="234" t="s">
        <v>75</v>
      </c>
      <c r="E143" s="248">
        <v>20</v>
      </c>
      <c r="F143" s="262">
        <v>0</v>
      </c>
      <c r="G143" s="251">
        <f t="shared" si="8"/>
        <v>0</v>
      </c>
      <c r="H143" s="19">
        <v>0.08</v>
      </c>
      <c r="I143" s="181">
        <f t="shared" si="9"/>
        <v>0</v>
      </c>
      <c r="J143" s="181">
        <f t="shared" si="10"/>
        <v>0</v>
      </c>
      <c r="K143" s="21"/>
      <c r="L143" s="22"/>
      <c r="M143" s="1"/>
    </row>
    <row r="144" spans="1:13" ht="19.5">
      <c r="A144" s="5">
        <v>139</v>
      </c>
      <c r="B144" s="16" t="s">
        <v>230</v>
      </c>
      <c r="C144" s="49" t="s">
        <v>231</v>
      </c>
      <c r="D144" s="24" t="s">
        <v>232</v>
      </c>
      <c r="E144" s="242">
        <v>6</v>
      </c>
      <c r="F144" s="262">
        <v>0</v>
      </c>
      <c r="G144" s="251">
        <f t="shared" si="8"/>
        <v>0</v>
      </c>
      <c r="H144" s="19">
        <v>0.08</v>
      </c>
      <c r="I144" s="181">
        <f t="shared" si="9"/>
        <v>0</v>
      </c>
      <c r="J144" s="181">
        <f t="shared" si="10"/>
        <v>0</v>
      </c>
      <c r="K144" s="21"/>
      <c r="L144" s="22"/>
      <c r="M144" s="1"/>
    </row>
    <row r="145" spans="1:13">
      <c r="A145" s="5">
        <v>140</v>
      </c>
      <c r="B145" s="27" t="s">
        <v>475</v>
      </c>
      <c r="C145" s="50" t="s">
        <v>382</v>
      </c>
      <c r="D145" s="23" t="s">
        <v>476</v>
      </c>
      <c r="E145" s="255">
        <v>30</v>
      </c>
      <c r="F145" s="262">
        <v>0</v>
      </c>
      <c r="G145" s="251">
        <f t="shared" si="8"/>
        <v>0</v>
      </c>
      <c r="H145" s="45">
        <v>0.08</v>
      </c>
      <c r="I145" s="181">
        <f t="shared" si="9"/>
        <v>0</v>
      </c>
      <c r="J145" s="181">
        <f t="shared" si="10"/>
        <v>0</v>
      </c>
      <c r="K145" s="51"/>
      <c r="L145" s="22"/>
      <c r="M145" s="1"/>
    </row>
    <row r="146" spans="1:13" ht="19.5">
      <c r="A146" s="5">
        <v>141</v>
      </c>
      <c r="B146" s="165" t="s">
        <v>234</v>
      </c>
      <c r="C146" s="166" t="s">
        <v>235</v>
      </c>
      <c r="D146" s="236" t="s">
        <v>236</v>
      </c>
      <c r="E146" s="259">
        <v>10</v>
      </c>
      <c r="F146" s="262">
        <v>0</v>
      </c>
      <c r="G146" s="253">
        <f t="shared" si="8"/>
        <v>0</v>
      </c>
      <c r="H146" s="193">
        <v>0.08</v>
      </c>
      <c r="I146" s="181">
        <f t="shared" si="9"/>
        <v>0</v>
      </c>
      <c r="J146" s="181">
        <f t="shared" si="10"/>
        <v>0</v>
      </c>
      <c r="K146" s="137"/>
      <c r="L146" s="138"/>
      <c r="M146" s="1"/>
    </row>
    <row r="147" spans="1:13">
      <c r="A147" s="5">
        <v>142</v>
      </c>
      <c r="B147" s="16" t="s">
        <v>240</v>
      </c>
      <c r="C147" s="79" t="s">
        <v>241</v>
      </c>
      <c r="D147" s="24" t="s">
        <v>149</v>
      </c>
      <c r="E147" s="242">
        <v>3</v>
      </c>
      <c r="F147" s="262">
        <v>0</v>
      </c>
      <c r="G147" s="251">
        <f t="shared" si="8"/>
        <v>0</v>
      </c>
      <c r="H147" s="19">
        <v>0.08</v>
      </c>
      <c r="I147" s="181">
        <f t="shared" si="9"/>
        <v>0</v>
      </c>
      <c r="J147" s="181">
        <f t="shared" si="10"/>
        <v>0</v>
      </c>
      <c r="K147" s="21"/>
      <c r="L147" s="22"/>
      <c r="M147" s="1"/>
    </row>
    <row r="148" spans="1:13">
      <c r="A148" s="5">
        <v>143</v>
      </c>
      <c r="B148" s="28" t="s">
        <v>237</v>
      </c>
      <c r="C148" s="42" t="s">
        <v>238</v>
      </c>
      <c r="D148" s="24" t="s">
        <v>239</v>
      </c>
      <c r="E148" s="242">
        <v>35</v>
      </c>
      <c r="F148" s="262">
        <v>0</v>
      </c>
      <c r="G148" s="251">
        <f t="shared" si="8"/>
        <v>0</v>
      </c>
      <c r="H148" s="19">
        <v>0.08</v>
      </c>
      <c r="I148" s="181">
        <f t="shared" si="9"/>
        <v>0</v>
      </c>
      <c r="J148" s="181">
        <f t="shared" si="10"/>
        <v>0</v>
      </c>
      <c r="K148" s="21"/>
      <c r="L148" s="22"/>
      <c r="M148" s="1"/>
    </row>
    <row r="149" spans="1:13">
      <c r="A149" s="5">
        <v>144</v>
      </c>
      <c r="B149" s="16" t="s">
        <v>29</v>
      </c>
      <c r="C149" s="26"/>
      <c r="D149" s="24" t="s">
        <v>30</v>
      </c>
      <c r="E149" s="242">
        <v>10</v>
      </c>
      <c r="F149" s="262">
        <v>0</v>
      </c>
      <c r="G149" s="251">
        <f t="shared" si="8"/>
        <v>0</v>
      </c>
      <c r="H149" s="19">
        <v>0.08</v>
      </c>
      <c r="I149" s="181">
        <f t="shared" si="9"/>
        <v>0</v>
      </c>
      <c r="J149" s="181">
        <f t="shared" si="10"/>
        <v>0</v>
      </c>
      <c r="K149" s="21"/>
      <c r="L149" s="22"/>
      <c r="M149" s="1"/>
    </row>
    <row r="150" spans="1:13">
      <c r="A150" s="5">
        <v>145</v>
      </c>
      <c r="B150" s="43" t="s">
        <v>245</v>
      </c>
      <c r="C150" s="28" t="s">
        <v>57</v>
      </c>
      <c r="D150" s="23" t="s">
        <v>15</v>
      </c>
      <c r="E150" s="246">
        <v>2</v>
      </c>
      <c r="F150" s="262">
        <v>0</v>
      </c>
      <c r="G150" s="251">
        <f t="shared" si="8"/>
        <v>0</v>
      </c>
      <c r="H150" s="45">
        <v>0.08</v>
      </c>
      <c r="I150" s="181">
        <f t="shared" si="9"/>
        <v>0</v>
      </c>
      <c r="J150" s="181">
        <f t="shared" si="10"/>
        <v>0</v>
      </c>
      <c r="K150" s="51"/>
      <c r="L150" s="22"/>
      <c r="M150" s="1"/>
    </row>
    <row r="151" spans="1:13">
      <c r="A151" s="5">
        <v>146</v>
      </c>
      <c r="B151" s="16" t="s">
        <v>246</v>
      </c>
      <c r="C151" s="23" t="s">
        <v>247</v>
      </c>
      <c r="D151" s="61" t="s">
        <v>152</v>
      </c>
      <c r="E151" s="242">
        <v>4</v>
      </c>
      <c r="F151" s="262">
        <v>0</v>
      </c>
      <c r="G151" s="251">
        <f t="shared" si="8"/>
        <v>0</v>
      </c>
      <c r="H151" s="45">
        <v>0.08</v>
      </c>
      <c r="I151" s="181">
        <f t="shared" si="9"/>
        <v>0</v>
      </c>
      <c r="J151" s="181">
        <f t="shared" si="10"/>
        <v>0</v>
      </c>
      <c r="K151" s="51"/>
      <c r="L151" s="53"/>
      <c r="M151" s="1"/>
    </row>
    <row r="152" spans="1:13" ht="12.75" customHeight="1">
      <c r="A152" s="5">
        <v>147</v>
      </c>
      <c r="B152" s="16" t="s">
        <v>246</v>
      </c>
      <c r="C152" s="23" t="s">
        <v>27</v>
      </c>
      <c r="D152" s="61" t="s">
        <v>152</v>
      </c>
      <c r="E152" s="242">
        <v>4</v>
      </c>
      <c r="F152" s="262">
        <v>0</v>
      </c>
      <c r="G152" s="251">
        <f t="shared" si="8"/>
        <v>0</v>
      </c>
      <c r="H152" s="19">
        <v>0.08</v>
      </c>
      <c r="I152" s="181">
        <f t="shared" si="9"/>
        <v>0</v>
      </c>
      <c r="J152" s="181">
        <f t="shared" si="10"/>
        <v>0</v>
      </c>
      <c r="K152" s="21"/>
      <c r="L152" s="22"/>
      <c r="M152" s="1"/>
    </row>
    <row r="153" spans="1:13">
      <c r="A153" s="5">
        <v>148</v>
      </c>
      <c r="B153" s="223" t="s">
        <v>251</v>
      </c>
      <c r="C153" s="23" t="s">
        <v>19</v>
      </c>
      <c r="D153" s="61" t="s">
        <v>41</v>
      </c>
      <c r="E153" s="242">
        <v>40</v>
      </c>
      <c r="F153" s="262">
        <v>0</v>
      </c>
      <c r="G153" s="251">
        <f t="shared" si="8"/>
        <v>0</v>
      </c>
      <c r="H153" s="55">
        <v>0.08</v>
      </c>
      <c r="I153" s="181">
        <f t="shared" si="9"/>
        <v>0</v>
      </c>
      <c r="J153" s="181">
        <f t="shared" si="10"/>
        <v>0</v>
      </c>
      <c r="K153" s="47"/>
      <c r="L153" s="47"/>
      <c r="M153" s="1"/>
    </row>
    <row r="154" spans="1:13" ht="19.5">
      <c r="A154" s="5">
        <v>149</v>
      </c>
      <c r="B154" s="162" t="s">
        <v>593</v>
      </c>
      <c r="C154" s="23" t="s">
        <v>592</v>
      </c>
      <c r="D154" s="61" t="s">
        <v>75</v>
      </c>
      <c r="E154" s="242">
        <v>24</v>
      </c>
      <c r="F154" s="262">
        <v>0</v>
      </c>
      <c r="G154" s="251">
        <f t="shared" si="8"/>
        <v>0</v>
      </c>
      <c r="H154" s="55">
        <v>0.08</v>
      </c>
      <c r="I154" s="181">
        <f t="shared" si="9"/>
        <v>0</v>
      </c>
      <c r="J154" s="181">
        <f t="shared" si="10"/>
        <v>0</v>
      </c>
      <c r="K154" s="46"/>
      <c r="L154" s="47"/>
      <c r="M154" s="1"/>
    </row>
    <row r="155" spans="1:13" ht="19.5">
      <c r="A155" s="5">
        <v>150</v>
      </c>
      <c r="B155" s="162" t="s">
        <v>218</v>
      </c>
      <c r="C155" s="40" t="s">
        <v>219</v>
      </c>
      <c r="D155" s="61" t="s">
        <v>220</v>
      </c>
      <c r="E155" s="20">
        <v>100</v>
      </c>
      <c r="F155" s="262">
        <v>0</v>
      </c>
      <c r="G155" s="181">
        <f t="shared" si="8"/>
        <v>0</v>
      </c>
      <c r="H155" s="55">
        <v>0.08</v>
      </c>
      <c r="I155" s="181">
        <f t="shared" si="9"/>
        <v>0</v>
      </c>
      <c r="J155" s="181">
        <f t="shared" si="10"/>
        <v>0</v>
      </c>
      <c r="K155" s="46"/>
      <c r="L155" s="47"/>
      <c r="M155" s="1"/>
    </row>
    <row r="156" spans="1:13">
      <c r="A156" s="5">
        <v>151</v>
      </c>
      <c r="B156" s="163" t="s">
        <v>291</v>
      </c>
      <c r="C156" s="28" t="s">
        <v>292</v>
      </c>
      <c r="D156" s="28" t="s">
        <v>149</v>
      </c>
      <c r="E156" s="32">
        <v>15</v>
      </c>
      <c r="F156" s="262">
        <v>0</v>
      </c>
      <c r="G156" s="181">
        <f t="shared" si="8"/>
        <v>0</v>
      </c>
      <c r="H156" s="55">
        <v>0.08</v>
      </c>
      <c r="I156" s="181">
        <f t="shared" si="9"/>
        <v>0</v>
      </c>
      <c r="J156" s="181">
        <f t="shared" si="10"/>
        <v>0</v>
      </c>
      <c r="K156" s="47"/>
      <c r="L156" s="47"/>
      <c r="M156" s="1"/>
    </row>
    <row r="157" spans="1:13">
      <c r="A157" s="5">
        <v>152</v>
      </c>
      <c r="B157" s="28" t="s">
        <v>368</v>
      </c>
      <c r="C157" s="30" t="s">
        <v>367</v>
      </c>
      <c r="D157" s="28" t="s">
        <v>610</v>
      </c>
      <c r="E157" s="44">
        <v>10</v>
      </c>
      <c r="F157" s="262">
        <v>0</v>
      </c>
      <c r="G157" s="198">
        <f t="shared" si="8"/>
        <v>0</v>
      </c>
      <c r="H157" s="199">
        <v>0.08</v>
      </c>
      <c r="I157" s="181">
        <f t="shared" si="9"/>
        <v>0</v>
      </c>
      <c r="J157" s="181">
        <f t="shared" si="10"/>
        <v>0</v>
      </c>
      <c r="K157" s="187"/>
      <c r="L157" s="188"/>
      <c r="M157" s="1"/>
    </row>
    <row r="158" spans="1:13" ht="19.5">
      <c r="A158" s="5">
        <v>153</v>
      </c>
      <c r="B158" s="16" t="s">
        <v>256</v>
      </c>
      <c r="C158" s="23" t="s">
        <v>588</v>
      </c>
      <c r="D158" s="61" t="s">
        <v>109</v>
      </c>
      <c r="E158" s="20">
        <v>2</v>
      </c>
      <c r="F158" s="262">
        <v>0</v>
      </c>
      <c r="G158" s="185">
        <f t="shared" si="8"/>
        <v>0</v>
      </c>
      <c r="H158" s="45">
        <v>0.08</v>
      </c>
      <c r="I158" s="181">
        <f t="shared" si="9"/>
        <v>0</v>
      </c>
      <c r="J158" s="181">
        <f t="shared" si="10"/>
        <v>0</v>
      </c>
      <c r="K158" s="51"/>
      <c r="L158" s="110"/>
      <c r="M158" s="1"/>
    </row>
    <row r="159" spans="1:13">
      <c r="A159" s="5">
        <v>154</v>
      </c>
      <c r="B159" s="16" t="s">
        <v>573</v>
      </c>
      <c r="C159" s="23" t="s">
        <v>306</v>
      </c>
      <c r="D159" s="61" t="s">
        <v>15</v>
      </c>
      <c r="E159" s="238">
        <v>20</v>
      </c>
      <c r="F159" s="262">
        <v>0</v>
      </c>
      <c r="G159" s="198">
        <f t="shared" si="8"/>
        <v>0</v>
      </c>
      <c r="H159" s="199">
        <v>0.08</v>
      </c>
      <c r="I159" s="181">
        <f t="shared" si="9"/>
        <v>0</v>
      </c>
      <c r="J159" s="181">
        <f t="shared" si="10"/>
        <v>0</v>
      </c>
      <c r="K159" s="187"/>
      <c r="L159" s="188"/>
      <c r="M159" s="1"/>
    </row>
    <row r="160" spans="1:13">
      <c r="A160" s="5">
        <v>155</v>
      </c>
      <c r="B160" s="223" t="s">
        <v>252</v>
      </c>
      <c r="C160" s="23" t="s">
        <v>253</v>
      </c>
      <c r="D160" s="61" t="s">
        <v>254</v>
      </c>
      <c r="E160" s="20">
        <v>50</v>
      </c>
      <c r="F160" s="262">
        <v>0</v>
      </c>
      <c r="G160" s="181">
        <f t="shared" si="8"/>
        <v>0</v>
      </c>
      <c r="H160" s="55">
        <v>0.08</v>
      </c>
      <c r="I160" s="181">
        <f t="shared" si="9"/>
        <v>0</v>
      </c>
      <c r="J160" s="181">
        <f t="shared" si="10"/>
        <v>0</v>
      </c>
      <c r="K160" s="47"/>
      <c r="L160" s="47"/>
      <c r="M160" s="1"/>
    </row>
    <row r="161" spans="1:13">
      <c r="A161" s="5">
        <v>156</v>
      </c>
      <c r="B161" s="28" t="s">
        <v>273</v>
      </c>
      <c r="C161" s="28" t="s">
        <v>17</v>
      </c>
      <c r="D161" s="28" t="s">
        <v>274</v>
      </c>
      <c r="E161" s="54">
        <v>10</v>
      </c>
      <c r="F161" s="262">
        <v>0</v>
      </c>
      <c r="G161" s="181">
        <f t="shared" si="8"/>
        <v>0</v>
      </c>
      <c r="H161" s="19">
        <v>0.08</v>
      </c>
      <c r="I161" s="181">
        <f t="shared" si="9"/>
        <v>0</v>
      </c>
      <c r="J161" s="181">
        <f t="shared" si="10"/>
        <v>0</v>
      </c>
      <c r="K161" s="21"/>
      <c r="L161" s="22"/>
      <c r="M161" s="1"/>
    </row>
    <row r="162" spans="1:13">
      <c r="A162" s="5">
        <v>157</v>
      </c>
      <c r="B162" s="16" t="s">
        <v>255</v>
      </c>
      <c r="C162" s="23" t="s">
        <v>185</v>
      </c>
      <c r="D162" s="61" t="s">
        <v>15</v>
      </c>
      <c r="E162" s="20">
        <v>80</v>
      </c>
      <c r="F162" s="262">
        <v>0</v>
      </c>
      <c r="G162" s="181">
        <f t="shared" si="8"/>
        <v>0</v>
      </c>
      <c r="H162" s="19">
        <v>0.08</v>
      </c>
      <c r="I162" s="181">
        <f t="shared" si="9"/>
        <v>0</v>
      </c>
      <c r="J162" s="181">
        <f t="shared" si="10"/>
        <v>0</v>
      </c>
      <c r="K162" s="21"/>
      <c r="L162" s="22"/>
      <c r="M162" s="1"/>
    </row>
    <row r="163" spans="1:13">
      <c r="A163" s="5">
        <v>158</v>
      </c>
      <c r="B163" s="190" t="s">
        <v>366</v>
      </c>
      <c r="C163" s="191" t="s">
        <v>17</v>
      </c>
      <c r="D163" s="195" t="s">
        <v>75</v>
      </c>
      <c r="E163" s="192">
        <v>400</v>
      </c>
      <c r="F163" s="262">
        <v>0</v>
      </c>
      <c r="G163" s="181">
        <f t="shared" si="8"/>
        <v>0</v>
      </c>
      <c r="H163" s="45">
        <v>0.08</v>
      </c>
      <c r="I163" s="181">
        <f t="shared" si="9"/>
        <v>0</v>
      </c>
      <c r="J163" s="181">
        <f t="shared" si="10"/>
        <v>0</v>
      </c>
      <c r="K163" s="21"/>
      <c r="L163" s="22"/>
      <c r="M163" s="1"/>
    </row>
    <row r="164" spans="1:13">
      <c r="A164" s="5">
        <v>159</v>
      </c>
      <c r="B164" s="27" t="s">
        <v>257</v>
      </c>
      <c r="C164" s="50" t="s">
        <v>17</v>
      </c>
      <c r="D164" s="23" t="s">
        <v>80</v>
      </c>
      <c r="E164" s="33">
        <v>10</v>
      </c>
      <c r="F164" s="262">
        <v>0</v>
      </c>
      <c r="G164" s="181">
        <f t="shared" si="8"/>
        <v>0</v>
      </c>
      <c r="H164" s="45">
        <v>0.08</v>
      </c>
      <c r="I164" s="181">
        <f t="shared" si="9"/>
        <v>0</v>
      </c>
      <c r="J164" s="181">
        <f t="shared" si="10"/>
        <v>0</v>
      </c>
      <c r="K164" s="21"/>
      <c r="L164" s="22"/>
      <c r="M164" s="1"/>
    </row>
    <row r="165" spans="1:13">
      <c r="A165" s="5">
        <v>160</v>
      </c>
      <c r="B165" s="16" t="s">
        <v>258</v>
      </c>
      <c r="C165" s="73" t="s">
        <v>259</v>
      </c>
      <c r="D165" s="61" t="s">
        <v>109</v>
      </c>
      <c r="E165" s="20">
        <v>30</v>
      </c>
      <c r="F165" s="262">
        <v>0</v>
      </c>
      <c r="G165" s="181">
        <f t="shared" si="8"/>
        <v>0</v>
      </c>
      <c r="H165" s="45">
        <v>0.08</v>
      </c>
      <c r="I165" s="181">
        <f t="shared" si="9"/>
        <v>0</v>
      </c>
      <c r="J165" s="181">
        <f t="shared" si="10"/>
        <v>0</v>
      </c>
      <c r="K165" s="21"/>
      <c r="L165" s="22"/>
      <c r="M165" s="1"/>
    </row>
    <row r="166" spans="1:13">
      <c r="A166" s="5">
        <v>161</v>
      </c>
      <c r="B166" s="52" t="s">
        <v>281</v>
      </c>
      <c r="C166" s="50" t="s">
        <v>282</v>
      </c>
      <c r="D166" s="23" t="s">
        <v>56</v>
      </c>
      <c r="E166" s="33">
        <v>10</v>
      </c>
      <c r="F166" s="262">
        <v>0</v>
      </c>
      <c r="G166" s="181">
        <f t="shared" ref="G166:G170" si="11">ROUND(F166*(1+H166),2)</f>
        <v>0</v>
      </c>
      <c r="H166" s="34">
        <v>0.08</v>
      </c>
      <c r="I166" s="181">
        <f t="shared" si="9"/>
        <v>0</v>
      </c>
      <c r="J166" s="181">
        <f t="shared" si="10"/>
        <v>0</v>
      </c>
      <c r="K166" s="35"/>
      <c r="L166" s="36"/>
      <c r="M166" s="1"/>
    </row>
    <row r="167" spans="1:13" ht="14.25" customHeight="1">
      <c r="A167" s="5">
        <v>162</v>
      </c>
      <c r="B167" s="27" t="s">
        <v>281</v>
      </c>
      <c r="C167" s="50" t="s">
        <v>271</v>
      </c>
      <c r="D167" s="23" t="s">
        <v>56</v>
      </c>
      <c r="E167" s="33">
        <v>60</v>
      </c>
      <c r="F167" s="262">
        <v>0</v>
      </c>
      <c r="G167" s="181">
        <f t="shared" si="11"/>
        <v>0</v>
      </c>
      <c r="H167" s="34">
        <v>0.08</v>
      </c>
      <c r="I167" s="181">
        <f t="shared" si="9"/>
        <v>0</v>
      </c>
      <c r="J167" s="181">
        <f t="shared" si="10"/>
        <v>0</v>
      </c>
      <c r="K167" s="35"/>
      <c r="L167" s="36"/>
      <c r="M167" s="1"/>
    </row>
    <row r="168" spans="1:13">
      <c r="A168" s="5">
        <v>163</v>
      </c>
      <c r="B168" s="27" t="s">
        <v>283</v>
      </c>
      <c r="C168" s="50" t="s">
        <v>284</v>
      </c>
      <c r="D168" s="23" t="s">
        <v>56</v>
      </c>
      <c r="E168" s="33">
        <v>5</v>
      </c>
      <c r="F168" s="262">
        <v>0</v>
      </c>
      <c r="G168" s="181">
        <f t="shared" si="11"/>
        <v>0</v>
      </c>
      <c r="H168" s="45">
        <v>0.08</v>
      </c>
      <c r="I168" s="181">
        <f t="shared" si="9"/>
        <v>0</v>
      </c>
      <c r="J168" s="181">
        <f t="shared" si="10"/>
        <v>0</v>
      </c>
      <c r="K168" s="51"/>
      <c r="L168" s="53"/>
      <c r="M168" s="1"/>
    </row>
    <row r="169" spans="1:13">
      <c r="A169" s="5">
        <v>164</v>
      </c>
      <c r="B169" s="16" t="s">
        <v>260</v>
      </c>
      <c r="C169" s="23" t="s">
        <v>261</v>
      </c>
      <c r="D169" s="61" t="s">
        <v>262</v>
      </c>
      <c r="E169" s="20">
        <v>2</v>
      </c>
      <c r="F169" s="262">
        <v>0</v>
      </c>
      <c r="G169" s="181">
        <f t="shared" si="11"/>
        <v>0</v>
      </c>
      <c r="H169" s="19">
        <v>0.08</v>
      </c>
      <c r="I169" s="181">
        <f t="shared" si="9"/>
        <v>0</v>
      </c>
      <c r="J169" s="181">
        <f t="shared" si="10"/>
        <v>0</v>
      </c>
      <c r="K169" s="21"/>
      <c r="L169" s="22"/>
      <c r="M169" s="1"/>
    </row>
    <row r="170" spans="1:13">
      <c r="A170" s="5">
        <v>165</v>
      </c>
      <c r="B170" s="16" t="s">
        <v>263</v>
      </c>
      <c r="C170" s="23" t="s">
        <v>202</v>
      </c>
      <c r="D170" s="61" t="s">
        <v>264</v>
      </c>
      <c r="E170" s="20">
        <v>2</v>
      </c>
      <c r="F170" s="262">
        <v>0</v>
      </c>
      <c r="G170" s="181">
        <f t="shared" si="11"/>
        <v>0</v>
      </c>
      <c r="H170" s="62">
        <v>0.08</v>
      </c>
      <c r="I170" s="181">
        <f t="shared" si="9"/>
        <v>0</v>
      </c>
      <c r="J170" s="181">
        <f t="shared" si="10"/>
        <v>0</v>
      </c>
      <c r="K170" s="63"/>
      <c r="L170" s="64"/>
      <c r="M170" s="1"/>
    </row>
    <row r="171" spans="1:13">
      <c r="A171" s="65"/>
      <c r="B171" s="66"/>
      <c r="C171" s="66"/>
      <c r="D171" s="66"/>
      <c r="E171" s="66"/>
      <c r="F171" s="66"/>
      <c r="G171" s="67"/>
      <c r="H171" s="68" t="s">
        <v>295</v>
      </c>
      <c r="I171" s="182">
        <f>SUM(I6:I170)</f>
        <v>0</v>
      </c>
      <c r="J171" s="182">
        <f>SUM(J6:J170)</f>
        <v>0</v>
      </c>
      <c r="K171" s="69"/>
      <c r="L171" s="70"/>
      <c r="M171" s="1"/>
    </row>
    <row r="172" spans="1:13">
      <c r="A172" s="65"/>
      <c r="G172" s="1"/>
      <c r="K172" s="263" t="s">
        <v>296</v>
      </c>
      <c r="L172" s="263"/>
      <c r="M172" s="1"/>
    </row>
    <row r="173" spans="1:13">
      <c r="A173" s="65"/>
      <c r="G173" s="1"/>
      <c r="K173" s="263" t="s">
        <v>297</v>
      </c>
      <c r="L173" s="263"/>
      <c r="M173" s="1"/>
    </row>
    <row r="174" spans="1:13">
      <c r="G174" s="1"/>
      <c r="K174" s="71"/>
      <c r="L174" s="71"/>
      <c r="M174" s="1"/>
    </row>
    <row r="175" spans="1:13">
      <c r="A175" s="265" t="s">
        <v>0</v>
      </c>
      <c r="B175" s="265"/>
      <c r="C175" s="7" t="s">
        <v>613</v>
      </c>
      <c r="D175" s="264" t="s">
        <v>608</v>
      </c>
      <c r="E175" s="264"/>
      <c r="F175" s="264"/>
      <c r="G175" s="264"/>
      <c r="H175" s="264"/>
      <c r="I175" s="264"/>
      <c r="J175" s="264"/>
      <c r="K175" s="8"/>
      <c r="L175" s="8"/>
      <c r="M175" s="1"/>
    </row>
    <row r="176" spans="1:13" ht="27">
      <c r="A176" s="209" t="s">
        <v>319</v>
      </c>
      <c r="B176" s="209" t="s">
        <v>3</v>
      </c>
      <c r="C176" s="85" t="s">
        <v>4</v>
      </c>
      <c r="D176" s="9" t="s">
        <v>5</v>
      </c>
      <c r="E176" s="11" t="s">
        <v>6</v>
      </c>
      <c r="F176" s="107" t="s">
        <v>7</v>
      </c>
      <c r="G176" s="13" t="s">
        <v>8</v>
      </c>
      <c r="H176" s="14" t="s">
        <v>9</v>
      </c>
      <c r="I176" s="13" t="s">
        <v>10</v>
      </c>
      <c r="J176" s="13" t="s">
        <v>11</v>
      </c>
      <c r="K176" s="85" t="s">
        <v>298</v>
      </c>
      <c r="L176" s="15" t="s">
        <v>12</v>
      </c>
      <c r="M176" s="1"/>
    </row>
    <row r="177" spans="1:13" ht="19.5">
      <c r="A177" s="21">
        <v>1</v>
      </c>
      <c r="B177" s="28" t="s">
        <v>331</v>
      </c>
      <c r="C177" s="30" t="s">
        <v>332</v>
      </c>
      <c r="D177" s="23" t="s">
        <v>15</v>
      </c>
      <c r="E177" s="104">
        <v>100</v>
      </c>
      <c r="F177" s="108">
        <v>0</v>
      </c>
      <c r="G177" s="181">
        <f t="shared" ref="G177:G196" si="12">ROUND(F177*(1+H177),2)</f>
        <v>0</v>
      </c>
      <c r="H177" s="19">
        <v>0.08</v>
      </c>
      <c r="I177" s="181">
        <f t="shared" ref="I177:I196" si="13">ROUND(E177*F177,2)</f>
        <v>0</v>
      </c>
      <c r="J177" s="181">
        <f t="shared" ref="J177:J196" si="14">ROUND(I177*(1+H177),2)</f>
        <v>0</v>
      </c>
      <c r="K177" s="21"/>
      <c r="L177" s="22"/>
      <c r="M177" s="1"/>
    </row>
    <row r="178" spans="1:13" ht="19.5">
      <c r="A178" s="21">
        <v>2</v>
      </c>
      <c r="B178" s="28" t="s">
        <v>333</v>
      </c>
      <c r="C178" s="30" t="s">
        <v>334</v>
      </c>
      <c r="D178" s="23" t="s">
        <v>15</v>
      </c>
      <c r="E178" s="32">
        <v>50</v>
      </c>
      <c r="F178" s="108">
        <v>0</v>
      </c>
      <c r="G178" s="181">
        <f t="shared" si="12"/>
        <v>0</v>
      </c>
      <c r="H178" s="19">
        <v>0.08</v>
      </c>
      <c r="I178" s="181">
        <f t="shared" si="13"/>
        <v>0</v>
      </c>
      <c r="J178" s="181">
        <f t="shared" si="14"/>
        <v>0</v>
      </c>
      <c r="K178" s="21"/>
      <c r="L178" s="22"/>
      <c r="M178" s="1"/>
    </row>
    <row r="179" spans="1:13">
      <c r="A179" s="21">
        <v>3</v>
      </c>
      <c r="B179" s="28" t="s">
        <v>335</v>
      </c>
      <c r="C179" s="30" t="s">
        <v>336</v>
      </c>
      <c r="D179" s="28" t="s">
        <v>337</v>
      </c>
      <c r="E179" s="32">
        <v>5</v>
      </c>
      <c r="F179" s="108">
        <v>0</v>
      </c>
      <c r="G179" s="181">
        <f t="shared" si="12"/>
        <v>0</v>
      </c>
      <c r="H179" s="19">
        <v>0.08</v>
      </c>
      <c r="I179" s="181">
        <f t="shared" si="13"/>
        <v>0</v>
      </c>
      <c r="J179" s="181">
        <f t="shared" si="14"/>
        <v>0</v>
      </c>
      <c r="K179" s="21"/>
      <c r="L179" s="22"/>
      <c r="M179" s="1"/>
    </row>
    <row r="180" spans="1:13">
      <c r="A180" s="21">
        <v>4</v>
      </c>
      <c r="B180" s="28" t="s">
        <v>341</v>
      </c>
      <c r="C180" s="30" t="s">
        <v>70</v>
      </c>
      <c r="D180" s="23" t="s">
        <v>15</v>
      </c>
      <c r="E180" s="32">
        <v>30</v>
      </c>
      <c r="F180" s="108">
        <v>0</v>
      </c>
      <c r="G180" s="181">
        <f t="shared" si="12"/>
        <v>0</v>
      </c>
      <c r="H180" s="19">
        <v>0.08</v>
      </c>
      <c r="I180" s="181">
        <f t="shared" si="13"/>
        <v>0</v>
      </c>
      <c r="J180" s="181">
        <f t="shared" si="14"/>
        <v>0</v>
      </c>
      <c r="K180" s="21"/>
      <c r="L180" s="22"/>
      <c r="M180" s="1"/>
    </row>
    <row r="181" spans="1:13">
      <c r="A181" s="21">
        <v>5</v>
      </c>
      <c r="B181" s="28" t="s">
        <v>338</v>
      </c>
      <c r="C181" s="30" t="s">
        <v>339</v>
      </c>
      <c r="D181" s="28" t="s">
        <v>340</v>
      </c>
      <c r="E181" s="32">
        <v>350</v>
      </c>
      <c r="F181" s="108">
        <v>0</v>
      </c>
      <c r="G181" s="181">
        <f t="shared" si="12"/>
        <v>0</v>
      </c>
      <c r="H181" s="19">
        <v>0.08</v>
      </c>
      <c r="I181" s="181">
        <f t="shared" si="13"/>
        <v>0</v>
      </c>
      <c r="J181" s="181">
        <f t="shared" si="14"/>
        <v>0</v>
      </c>
      <c r="K181" s="21"/>
      <c r="L181" s="22"/>
      <c r="M181" s="1"/>
    </row>
    <row r="182" spans="1:13">
      <c r="A182" s="21">
        <v>6</v>
      </c>
      <c r="B182" s="28" t="s">
        <v>342</v>
      </c>
      <c r="C182" s="30" t="s">
        <v>185</v>
      </c>
      <c r="D182" s="23" t="s">
        <v>56</v>
      </c>
      <c r="E182" s="32">
        <v>100</v>
      </c>
      <c r="F182" s="108">
        <v>0</v>
      </c>
      <c r="G182" s="181">
        <f t="shared" si="12"/>
        <v>0</v>
      </c>
      <c r="H182" s="19">
        <v>0.08</v>
      </c>
      <c r="I182" s="181">
        <f t="shared" si="13"/>
        <v>0</v>
      </c>
      <c r="J182" s="181">
        <f t="shared" si="14"/>
        <v>0</v>
      </c>
      <c r="K182" s="21"/>
      <c r="L182" s="22"/>
      <c r="M182" s="39"/>
    </row>
    <row r="183" spans="1:13">
      <c r="A183" s="21">
        <v>7</v>
      </c>
      <c r="B183" s="28" t="s">
        <v>348</v>
      </c>
      <c r="C183" s="30" t="s">
        <v>306</v>
      </c>
      <c r="D183" s="23" t="s">
        <v>15</v>
      </c>
      <c r="E183" s="32">
        <v>20</v>
      </c>
      <c r="F183" s="108">
        <v>0</v>
      </c>
      <c r="G183" s="181">
        <f t="shared" si="12"/>
        <v>0</v>
      </c>
      <c r="H183" s="19">
        <v>0.08</v>
      </c>
      <c r="I183" s="181">
        <f t="shared" si="13"/>
        <v>0</v>
      </c>
      <c r="J183" s="181">
        <f t="shared" si="14"/>
        <v>0</v>
      </c>
      <c r="K183" s="21"/>
      <c r="L183" s="22"/>
      <c r="M183" s="1"/>
    </row>
    <row r="184" spans="1:13">
      <c r="A184" s="21">
        <v>8</v>
      </c>
      <c r="B184" s="28" t="s">
        <v>348</v>
      </c>
      <c r="C184" s="30" t="s">
        <v>349</v>
      </c>
      <c r="D184" s="23" t="s">
        <v>15</v>
      </c>
      <c r="E184" s="32">
        <v>20</v>
      </c>
      <c r="F184" s="108">
        <v>0</v>
      </c>
      <c r="G184" s="181">
        <f t="shared" si="12"/>
        <v>0</v>
      </c>
      <c r="H184" s="19">
        <v>0.08</v>
      </c>
      <c r="I184" s="181">
        <f t="shared" si="13"/>
        <v>0</v>
      </c>
      <c r="J184" s="181">
        <f t="shared" si="14"/>
        <v>0</v>
      </c>
      <c r="K184" s="21"/>
      <c r="L184" s="22"/>
      <c r="M184" s="1"/>
    </row>
    <row r="185" spans="1:13">
      <c r="A185" s="21">
        <v>9</v>
      </c>
      <c r="B185" s="28" t="s">
        <v>348</v>
      </c>
      <c r="C185" s="30" t="s">
        <v>65</v>
      </c>
      <c r="D185" s="23" t="s">
        <v>15</v>
      </c>
      <c r="E185" s="32">
        <v>20</v>
      </c>
      <c r="F185" s="108">
        <v>0</v>
      </c>
      <c r="G185" s="181">
        <f t="shared" si="12"/>
        <v>0</v>
      </c>
      <c r="H185" s="19">
        <v>0.08</v>
      </c>
      <c r="I185" s="181">
        <f t="shared" si="13"/>
        <v>0</v>
      </c>
      <c r="J185" s="181">
        <f t="shared" si="14"/>
        <v>0</v>
      </c>
      <c r="K185" s="21"/>
      <c r="L185" s="22"/>
      <c r="M185" s="1"/>
    </row>
    <row r="186" spans="1:13">
      <c r="A186" s="21">
        <v>10</v>
      </c>
      <c r="B186" s="28" t="s">
        <v>348</v>
      </c>
      <c r="C186" s="30" t="s">
        <v>350</v>
      </c>
      <c r="D186" s="23" t="s">
        <v>15</v>
      </c>
      <c r="E186" s="32">
        <v>20</v>
      </c>
      <c r="F186" s="108">
        <v>0</v>
      </c>
      <c r="G186" s="181">
        <f t="shared" si="12"/>
        <v>0</v>
      </c>
      <c r="H186" s="19">
        <v>0.08</v>
      </c>
      <c r="I186" s="181">
        <f t="shared" si="13"/>
        <v>0</v>
      </c>
      <c r="J186" s="181">
        <f t="shared" si="14"/>
        <v>0</v>
      </c>
      <c r="K186" s="21"/>
      <c r="L186" s="22"/>
      <c r="M186" s="1"/>
    </row>
    <row r="187" spans="1:13" ht="19.5">
      <c r="A187" s="21">
        <v>11</v>
      </c>
      <c r="B187" s="28" t="s">
        <v>351</v>
      </c>
      <c r="C187" s="30" t="s">
        <v>352</v>
      </c>
      <c r="D187" s="28" t="s">
        <v>353</v>
      </c>
      <c r="E187" s="32">
        <v>10</v>
      </c>
      <c r="F187" s="108">
        <v>0</v>
      </c>
      <c r="G187" s="181">
        <f t="shared" si="12"/>
        <v>0</v>
      </c>
      <c r="H187" s="19">
        <v>0.08</v>
      </c>
      <c r="I187" s="181">
        <f t="shared" si="13"/>
        <v>0</v>
      </c>
      <c r="J187" s="181">
        <f t="shared" si="14"/>
        <v>0</v>
      </c>
      <c r="K187" s="21"/>
      <c r="L187" s="22"/>
      <c r="M187" s="1"/>
    </row>
    <row r="188" spans="1:13" ht="19.5">
      <c r="A188" s="21">
        <v>12</v>
      </c>
      <c r="B188" s="28" t="s">
        <v>354</v>
      </c>
      <c r="C188" s="30" t="s">
        <v>352</v>
      </c>
      <c r="D188" s="28" t="s">
        <v>353</v>
      </c>
      <c r="E188" s="32">
        <v>8</v>
      </c>
      <c r="F188" s="108">
        <v>0</v>
      </c>
      <c r="G188" s="181">
        <f t="shared" si="12"/>
        <v>0</v>
      </c>
      <c r="H188" s="19">
        <v>0.08</v>
      </c>
      <c r="I188" s="181">
        <f t="shared" si="13"/>
        <v>0</v>
      </c>
      <c r="J188" s="181">
        <f t="shared" si="14"/>
        <v>0</v>
      </c>
      <c r="K188" s="21"/>
      <c r="L188" s="22"/>
      <c r="M188" s="1"/>
    </row>
    <row r="189" spans="1:13" ht="19.5">
      <c r="A189" s="21">
        <v>13</v>
      </c>
      <c r="B189" s="28" t="s">
        <v>355</v>
      </c>
      <c r="C189" s="30" t="s">
        <v>356</v>
      </c>
      <c r="D189" s="28" t="s">
        <v>357</v>
      </c>
      <c r="E189" s="32">
        <v>5</v>
      </c>
      <c r="F189" s="108">
        <v>0</v>
      </c>
      <c r="G189" s="181">
        <f t="shared" si="12"/>
        <v>0</v>
      </c>
      <c r="H189" s="19">
        <v>0.08</v>
      </c>
      <c r="I189" s="181">
        <f t="shared" si="13"/>
        <v>0</v>
      </c>
      <c r="J189" s="181">
        <f t="shared" si="14"/>
        <v>0</v>
      </c>
      <c r="K189" s="21"/>
      <c r="L189" s="22"/>
      <c r="M189" s="1"/>
    </row>
    <row r="190" spans="1:13">
      <c r="A190" s="21">
        <v>14</v>
      </c>
      <c r="B190" s="28" t="s">
        <v>358</v>
      </c>
      <c r="C190" s="30" t="s">
        <v>57</v>
      </c>
      <c r="D190" s="23" t="s">
        <v>15</v>
      </c>
      <c r="E190" s="32">
        <v>10</v>
      </c>
      <c r="F190" s="108">
        <v>0</v>
      </c>
      <c r="G190" s="181">
        <f t="shared" si="12"/>
        <v>0</v>
      </c>
      <c r="H190" s="19">
        <v>0.08</v>
      </c>
      <c r="I190" s="181">
        <f t="shared" si="13"/>
        <v>0</v>
      </c>
      <c r="J190" s="181">
        <f t="shared" si="14"/>
        <v>0</v>
      </c>
      <c r="K190" s="21"/>
      <c r="L190" s="22"/>
      <c r="M190" s="1"/>
    </row>
    <row r="191" spans="1:13">
      <c r="A191" s="21">
        <v>15</v>
      </c>
      <c r="B191" s="28" t="s">
        <v>360</v>
      </c>
      <c r="C191" s="30" t="s">
        <v>307</v>
      </c>
      <c r="D191" s="23" t="s">
        <v>15</v>
      </c>
      <c r="E191" s="32">
        <v>10</v>
      </c>
      <c r="F191" s="108">
        <v>0</v>
      </c>
      <c r="G191" s="181">
        <f t="shared" si="12"/>
        <v>0</v>
      </c>
      <c r="H191" s="19">
        <v>0.08</v>
      </c>
      <c r="I191" s="181">
        <f t="shared" si="13"/>
        <v>0</v>
      </c>
      <c r="J191" s="181">
        <f t="shared" si="14"/>
        <v>0</v>
      </c>
      <c r="K191" s="21"/>
      <c r="L191" s="22"/>
      <c r="M191" s="1"/>
    </row>
    <row r="192" spans="1:13">
      <c r="A192" s="21">
        <v>16</v>
      </c>
      <c r="B192" s="28" t="s">
        <v>359</v>
      </c>
      <c r="C192" s="30" t="s">
        <v>48</v>
      </c>
      <c r="D192" s="23" t="s">
        <v>15</v>
      </c>
      <c r="E192" s="32">
        <v>10</v>
      </c>
      <c r="F192" s="108">
        <v>0</v>
      </c>
      <c r="G192" s="181">
        <f t="shared" si="12"/>
        <v>0</v>
      </c>
      <c r="H192" s="19">
        <v>0.08</v>
      </c>
      <c r="I192" s="181">
        <f t="shared" si="13"/>
        <v>0</v>
      </c>
      <c r="J192" s="181">
        <f t="shared" si="14"/>
        <v>0</v>
      </c>
      <c r="K192" s="21"/>
      <c r="L192" s="22"/>
      <c r="M192" s="1"/>
    </row>
    <row r="193" spans="1:13" ht="39">
      <c r="A193" s="21">
        <v>17</v>
      </c>
      <c r="B193" s="28" t="s">
        <v>361</v>
      </c>
      <c r="C193" s="30"/>
      <c r="D193" s="28" t="s">
        <v>362</v>
      </c>
      <c r="E193" s="32">
        <v>12</v>
      </c>
      <c r="F193" s="108">
        <v>0</v>
      </c>
      <c r="G193" s="181">
        <f t="shared" si="12"/>
        <v>0</v>
      </c>
      <c r="H193" s="19">
        <v>0.08</v>
      </c>
      <c r="I193" s="181">
        <f t="shared" si="13"/>
        <v>0</v>
      </c>
      <c r="J193" s="181">
        <f t="shared" si="14"/>
        <v>0</v>
      </c>
      <c r="K193" s="21"/>
      <c r="L193" s="22"/>
      <c r="M193" s="1"/>
    </row>
    <row r="194" spans="1:13" ht="29.25">
      <c r="A194" s="21">
        <v>18</v>
      </c>
      <c r="B194" s="28" t="s">
        <v>363</v>
      </c>
      <c r="C194" s="30"/>
      <c r="D194" s="28" t="s">
        <v>364</v>
      </c>
      <c r="E194" s="32">
        <v>4</v>
      </c>
      <c r="F194" s="108">
        <v>0</v>
      </c>
      <c r="G194" s="181">
        <f t="shared" si="12"/>
        <v>0</v>
      </c>
      <c r="H194" s="19">
        <v>0.08</v>
      </c>
      <c r="I194" s="181">
        <f t="shared" si="13"/>
        <v>0</v>
      </c>
      <c r="J194" s="181">
        <f t="shared" si="14"/>
        <v>0</v>
      </c>
      <c r="K194" s="21"/>
      <c r="L194" s="22"/>
      <c r="M194" s="1"/>
    </row>
    <row r="195" spans="1:13" ht="19.5">
      <c r="A195" s="21">
        <v>19</v>
      </c>
      <c r="B195" s="27" t="s">
        <v>365</v>
      </c>
      <c r="C195" s="30" t="s">
        <v>299</v>
      </c>
      <c r="D195" s="28" t="s">
        <v>167</v>
      </c>
      <c r="E195" s="32">
        <v>80</v>
      </c>
      <c r="F195" s="108">
        <v>0</v>
      </c>
      <c r="G195" s="181">
        <f t="shared" si="12"/>
        <v>0</v>
      </c>
      <c r="H195" s="19">
        <v>0.08</v>
      </c>
      <c r="I195" s="181">
        <f t="shared" si="13"/>
        <v>0</v>
      </c>
      <c r="J195" s="181">
        <f t="shared" si="14"/>
        <v>0</v>
      </c>
      <c r="K195" s="21"/>
      <c r="L195" s="22"/>
      <c r="M195" s="1"/>
    </row>
    <row r="196" spans="1:13" ht="19.5">
      <c r="A196" s="21">
        <v>20</v>
      </c>
      <c r="B196" s="27" t="s">
        <v>365</v>
      </c>
      <c r="C196" s="30" t="s">
        <v>70</v>
      </c>
      <c r="D196" s="28" t="s">
        <v>167</v>
      </c>
      <c r="E196" s="32">
        <v>80</v>
      </c>
      <c r="F196" s="108">
        <v>0</v>
      </c>
      <c r="G196" s="181">
        <f t="shared" si="12"/>
        <v>0</v>
      </c>
      <c r="H196" s="19">
        <v>0.08</v>
      </c>
      <c r="I196" s="181">
        <f t="shared" si="13"/>
        <v>0</v>
      </c>
      <c r="J196" s="181">
        <f t="shared" si="14"/>
        <v>0</v>
      </c>
      <c r="K196" s="21"/>
      <c r="L196" s="22"/>
      <c r="M196" s="1"/>
    </row>
    <row r="197" spans="1:13">
      <c r="A197" s="267"/>
      <c r="B197" s="267"/>
      <c r="C197" s="267"/>
      <c r="D197" s="267"/>
      <c r="E197" s="267"/>
      <c r="F197" s="267"/>
      <c r="G197" s="67"/>
      <c r="H197" s="68" t="s">
        <v>295</v>
      </c>
      <c r="I197" s="182">
        <f>SUM(I177:I196)</f>
        <v>0</v>
      </c>
      <c r="J197" s="182">
        <f>SUM(J177:J196)</f>
        <v>0</v>
      </c>
      <c r="K197" s="69"/>
      <c r="L197" s="70"/>
      <c r="M197" s="1"/>
    </row>
    <row r="198" spans="1:13">
      <c r="G198" s="1"/>
      <c r="K198" s="263" t="s">
        <v>296</v>
      </c>
      <c r="L198" s="263"/>
      <c r="M198" s="1"/>
    </row>
    <row r="199" spans="1:13">
      <c r="G199" s="1"/>
      <c r="K199" s="263" t="s">
        <v>297</v>
      </c>
      <c r="L199" s="263"/>
      <c r="M199" s="1"/>
    </row>
    <row r="200" spans="1:13">
      <c r="G200" s="1"/>
      <c r="K200" s="71"/>
      <c r="L200" s="71"/>
      <c r="M200" s="1"/>
    </row>
    <row r="201" spans="1:13">
      <c r="A201" s="265" t="s">
        <v>0</v>
      </c>
      <c r="B201" s="265"/>
      <c r="C201" s="7" t="s">
        <v>614</v>
      </c>
      <c r="D201" s="264" t="s">
        <v>385</v>
      </c>
      <c r="E201" s="264"/>
      <c r="F201" s="264"/>
      <c r="G201" s="264"/>
      <c r="H201" s="264"/>
      <c r="I201" s="264"/>
      <c r="J201" s="264"/>
      <c r="K201" s="8"/>
      <c r="L201" s="8"/>
      <c r="M201" s="1"/>
    </row>
    <row r="202" spans="1:13" ht="27">
      <c r="A202" s="178" t="s">
        <v>319</v>
      </c>
      <c r="B202" s="178" t="s">
        <v>3</v>
      </c>
      <c r="C202" s="179" t="s">
        <v>4</v>
      </c>
      <c r="D202" s="178" t="s">
        <v>5</v>
      </c>
      <c r="E202" s="180" t="s">
        <v>6</v>
      </c>
      <c r="F202" s="107" t="s">
        <v>7</v>
      </c>
      <c r="G202" s="13" t="s">
        <v>8</v>
      </c>
      <c r="H202" s="217" t="s">
        <v>9</v>
      </c>
      <c r="I202" s="13" t="s">
        <v>10</v>
      </c>
      <c r="J202" s="13" t="s">
        <v>11</v>
      </c>
      <c r="K202" s="179" t="s">
        <v>298</v>
      </c>
      <c r="L202" s="15" t="s">
        <v>12</v>
      </c>
      <c r="M202" s="1"/>
    </row>
    <row r="203" spans="1:13">
      <c r="A203" s="218">
        <v>1</v>
      </c>
      <c r="B203" s="27" t="s">
        <v>386</v>
      </c>
      <c r="C203" s="129" t="s">
        <v>312</v>
      </c>
      <c r="D203" s="27" t="s">
        <v>387</v>
      </c>
      <c r="E203" s="57">
        <v>6</v>
      </c>
      <c r="F203" s="108">
        <v>0</v>
      </c>
      <c r="G203" s="181">
        <f t="shared" ref="G203:G225" si="15">ROUND(F203*(1+H203),2)</f>
        <v>0</v>
      </c>
      <c r="H203" s="34">
        <v>0</v>
      </c>
      <c r="I203" s="181">
        <f t="shared" ref="I203:I225" si="16">ROUND(E203*F203,2)</f>
        <v>0</v>
      </c>
      <c r="J203" s="181">
        <f t="shared" ref="J203:J225" si="17">ROUND(I203*(1+H203),2)</f>
        <v>0</v>
      </c>
      <c r="K203" s="35"/>
      <c r="L203" s="36"/>
      <c r="M203" s="1"/>
    </row>
    <row r="204" spans="1:13">
      <c r="A204" s="218">
        <v>2</v>
      </c>
      <c r="B204" s="268" t="s">
        <v>575</v>
      </c>
      <c r="C204" s="270"/>
      <c r="D204" s="28" t="s">
        <v>384</v>
      </c>
      <c r="E204" s="32">
        <v>40</v>
      </c>
      <c r="F204" s="108">
        <v>0</v>
      </c>
      <c r="G204" s="181">
        <f t="shared" si="15"/>
        <v>0</v>
      </c>
      <c r="H204" s="19">
        <v>0</v>
      </c>
      <c r="I204" s="181">
        <f t="shared" si="16"/>
        <v>0</v>
      </c>
      <c r="J204" s="181">
        <f t="shared" si="17"/>
        <v>0</v>
      </c>
      <c r="K204" s="21"/>
      <c r="L204" s="22"/>
      <c r="M204" s="1"/>
    </row>
    <row r="205" spans="1:13">
      <c r="A205" s="218">
        <v>3</v>
      </c>
      <c r="B205" s="269"/>
      <c r="C205" s="271"/>
      <c r="D205" s="28" t="s">
        <v>388</v>
      </c>
      <c r="E205" s="32">
        <v>20</v>
      </c>
      <c r="F205" s="108">
        <v>0</v>
      </c>
      <c r="G205" s="181">
        <f t="shared" si="15"/>
        <v>0</v>
      </c>
      <c r="H205" s="19">
        <v>0</v>
      </c>
      <c r="I205" s="181">
        <f t="shared" si="16"/>
        <v>0</v>
      </c>
      <c r="J205" s="181">
        <f t="shared" si="17"/>
        <v>0</v>
      </c>
      <c r="K205" s="21"/>
      <c r="L205" s="22"/>
      <c r="M205" s="1"/>
    </row>
    <row r="206" spans="1:13">
      <c r="A206" s="218">
        <v>4</v>
      </c>
      <c r="B206" s="268" t="s">
        <v>578</v>
      </c>
      <c r="C206" s="270"/>
      <c r="D206" s="28" t="s">
        <v>384</v>
      </c>
      <c r="E206" s="32">
        <v>40</v>
      </c>
      <c r="F206" s="108">
        <v>0</v>
      </c>
      <c r="G206" s="181">
        <f t="shared" si="15"/>
        <v>0</v>
      </c>
      <c r="H206" s="19">
        <v>0</v>
      </c>
      <c r="I206" s="181">
        <f t="shared" si="16"/>
        <v>0</v>
      </c>
      <c r="J206" s="181">
        <f t="shared" si="17"/>
        <v>0</v>
      </c>
      <c r="K206" s="21"/>
      <c r="L206" s="22"/>
      <c r="M206" s="1"/>
    </row>
    <row r="207" spans="1:13">
      <c r="A207" s="218">
        <v>5</v>
      </c>
      <c r="B207" s="269"/>
      <c r="C207" s="271"/>
      <c r="D207" s="28" t="s">
        <v>388</v>
      </c>
      <c r="E207" s="32">
        <v>40</v>
      </c>
      <c r="F207" s="108">
        <v>0</v>
      </c>
      <c r="G207" s="181">
        <f t="shared" si="15"/>
        <v>0</v>
      </c>
      <c r="H207" s="19">
        <v>0</v>
      </c>
      <c r="I207" s="181">
        <f t="shared" si="16"/>
        <v>0</v>
      </c>
      <c r="J207" s="181">
        <f t="shared" si="17"/>
        <v>0</v>
      </c>
      <c r="K207" s="21"/>
      <c r="L207" s="22"/>
      <c r="M207" s="1"/>
    </row>
    <row r="208" spans="1:13" ht="48.75">
      <c r="A208" s="218">
        <v>6</v>
      </c>
      <c r="B208" s="28" t="s">
        <v>577</v>
      </c>
      <c r="C208" s="30"/>
      <c r="D208" s="28" t="s">
        <v>388</v>
      </c>
      <c r="E208" s="32">
        <v>60</v>
      </c>
      <c r="F208" s="108">
        <v>0</v>
      </c>
      <c r="G208" s="181">
        <f t="shared" si="15"/>
        <v>0</v>
      </c>
      <c r="H208" s="19">
        <v>0</v>
      </c>
      <c r="I208" s="181">
        <f t="shared" si="16"/>
        <v>0</v>
      </c>
      <c r="J208" s="181">
        <f t="shared" si="17"/>
        <v>0</v>
      </c>
      <c r="K208" s="21"/>
      <c r="L208" s="22"/>
      <c r="M208" s="1"/>
    </row>
    <row r="209" spans="1:63" ht="48.75">
      <c r="A209" s="218">
        <v>7</v>
      </c>
      <c r="B209" s="28" t="s">
        <v>576</v>
      </c>
      <c r="C209" s="30"/>
      <c r="D209" s="28" t="s">
        <v>388</v>
      </c>
      <c r="E209" s="32">
        <v>100</v>
      </c>
      <c r="F209" s="108">
        <v>0</v>
      </c>
      <c r="G209" s="181">
        <f t="shared" si="15"/>
        <v>0</v>
      </c>
      <c r="H209" s="19">
        <v>0</v>
      </c>
      <c r="I209" s="181">
        <f t="shared" si="16"/>
        <v>0</v>
      </c>
      <c r="J209" s="181">
        <f t="shared" si="17"/>
        <v>0</v>
      </c>
      <c r="K209" s="21"/>
      <c r="L209" s="22"/>
      <c r="M209" s="1"/>
    </row>
    <row r="210" spans="1:63" s="170" customFormat="1" ht="48.75">
      <c r="A210" s="218">
        <v>8</v>
      </c>
      <c r="B210" s="28" t="s">
        <v>389</v>
      </c>
      <c r="C210" s="30"/>
      <c r="D210" s="28" t="s">
        <v>388</v>
      </c>
      <c r="E210" s="32">
        <v>60</v>
      </c>
      <c r="F210" s="108">
        <v>0</v>
      </c>
      <c r="G210" s="181">
        <f t="shared" si="15"/>
        <v>0</v>
      </c>
      <c r="H210" s="19">
        <v>0</v>
      </c>
      <c r="I210" s="181">
        <f t="shared" si="16"/>
        <v>0</v>
      </c>
      <c r="J210" s="181">
        <f t="shared" si="17"/>
        <v>0</v>
      </c>
      <c r="K210" s="21"/>
      <c r="L210" s="22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</row>
    <row r="211" spans="1:63" s="170" customFormat="1">
      <c r="A211" s="218">
        <v>9</v>
      </c>
      <c r="B211" s="268" t="s">
        <v>579</v>
      </c>
      <c r="C211" s="270"/>
      <c r="D211" s="28" t="s">
        <v>384</v>
      </c>
      <c r="E211" s="32">
        <v>110</v>
      </c>
      <c r="F211" s="108">
        <v>0</v>
      </c>
      <c r="G211" s="181">
        <f t="shared" si="15"/>
        <v>0</v>
      </c>
      <c r="H211" s="19">
        <v>0</v>
      </c>
      <c r="I211" s="181">
        <f t="shared" si="16"/>
        <v>0</v>
      </c>
      <c r="J211" s="181">
        <f t="shared" si="17"/>
        <v>0</v>
      </c>
      <c r="K211" s="21"/>
      <c r="L211" s="22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</row>
    <row r="212" spans="1:63" s="170" customFormat="1">
      <c r="A212" s="218">
        <v>10</v>
      </c>
      <c r="B212" s="269"/>
      <c r="C212" s="271"/>
      <c r="D212" s="28" t="s">
        <v>388</v>
      </c>
      <c r="E212" s="32">
        <v>60</v>
      </c>
      <c r="F212" s="108">
        <v>0</v>
      </c>
      <c r="G212" s="181">
        <f t="shared" si="15"/>
        <v>0</v>
      </c>
      <c r="H212" s="19">
        <v>0</v>
      </c>
      <c r="I212" s="181">
        <f t="shared" si="16"/>
        <v>0</v>
      </c>
      <c r="J212" s="181">
        <f t="shared" si="17"/>
        <v>0</v>
      </c>
      <c r="K212" s="21"/>
      <c r="L212" s="22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</row>
    <row r="213" spans="1:63" s="170" customFormat="1" ht="58.5">
      <c r="A213" s="218">
        <v>11</v>
      </c>
      <c r="B213" s="28" t="s">
        <v>580</v>
      </c>
      <c r="C213" s="30"/>
      <c r="D213" s="28" t="s">
        <v>384</v>
      </c>
      <c r="E213" s="32">
        <v>40</v>
      </c>
      <c r="F213" s="108">
        <v>0</v>
      </c>
      <c r="G213" s="181">
        <f t="shared" si="15"/>
        <v>0</v>
      </c>
      <c r="H213" s="19">
        <v>0</v>
      </c>
      <c r="I213" s="181">
        <f t="shared" si="16"/>
        <v>0</v>
      </c>
      <c r="J213" s="181">
        <f t="shared" si="17"/>
        <v>0</v>
      </c>
      <c r="K213" s="21"/>
      <c r="L213" s="22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</row>
    <row r="214" spans="1:63" s="170" customFormat="1" ht="48.75">
      <c r="A214" s="218">
        <v>12</v>
      </c>
      <c r="B214" s="28" t="s">
        <v>589</v>
      </c>
      <c r="C214" s="30"/>
      <c r="D214" s="28" t="s">
        <v>384</v>
      </c>
      <c r="E214" s="32">
        <v>20</v>
      </c>
      <c r="F214" s="108">
        <v>0</v>
      </c>
      <c r="G214" s="181">
        <f t="shared" si="15"/>
        <v>0</v>
      </c>
      <c r="H214" s="19">
        <v>0</v>
      </c>
      <c r="I214" s="181">
        <f t="shared" si="16"/>
        <v>0</v>
      </c>
      <c r="J214" s="181">
        <f t="shared" si="17"/>
        <v>0</v>
      </c>
      <c r="K214" s="21"/>
      <c r="L214" s="22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</row>
    <row r="215" spans="1:63" s="170" customFormat="1" ht="39">
      <c r="A215" s="218">
        <v>13</v>
      </c>
      <c r="B215" s="28" t="s">
        <v>390</v>
      </c>
      <c r="C215" s="30"/>
      <c r="D215" s="28" t="s">
        <v>391</v>
      </c>
      <c r="E215" s="32">
        <v>300</v>
      </c>
      <c r="F215" s="108">
        <v>0</v>
      </c>
      <c r="G215" s="181">
        <f t="shared" si="15"/>
        <v>0</v>
      </c>
      <c r="H215" s="19">
        <v>0</v>
      </c>
      <c r="I215" s="181">
        <f t="shared" si="16"/>
        <v>0</v>
      </c>
      <c r="J215" s="181">
        <f t="shared" si="17"/>
        <v>0</v>
      </c>
      <c r="K215" s="21"/>
      <c r="L215" s="22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</row>
    <row r="216" spans="1:63" ht="68.25">
      <c r="A216" s="218">
        <v>14</v>
      </c>
      <c r="B216" s="28" t="s">
        <v>581</v>
      </c>
      <c r="C216" s="30"/>
      <c r="D216" s="28" t="s">
        <v>392</v>
      </c>
      <c r="E216" s="32">
        <v>100</v>
      </c>
      <c r="F216" s="108">
        <v>0</v>
      </c>
      <c r="G216" s="181">
        <f t="shared" si="15"/>
        <v>0</v>
      </c>
      <c r="H216" s="19">
        <v>0</v>
      </c>
      <c r="I216" s="181">
        <f t="shared" si="16"/>
        <v>0</v>
      </c>
      <c r="J216" s="181">
        <f t="shared" si="17"/>
        <v>0</v>
      </c>
      <c r="K216" s="21"/>
      <c r="L216" s="22"/>
      <c r="M216" s="1"/>
    </row>
    <row r="217" spans="1:63" ht="58.5">
      <c r="A217" s="218">
        <v>15</v>
      </c>
      <c r="B217" s="28" t="s">
        <v>582</v>
      </c>
      <c r="C217" s="30"/>
      <c r="D217" s="28" t="s">
        <v>392</v>
      </c>
      <c r="E217" s="32">
        <v>20</v>
      </c>
      <c r="F217" s="108">
        <v>0</v>
      </c>
      <c r="G217" s="181">
        <f t="shared" si="15"/>
        <v>0</v>
      </c>
      <c r="H217" s="19">
        <v>0</v>
      </c>
      <c r="I217" s="181">
        <f t="shared" si="16"/>
        <v>0</v>
      </c>
      <c r="J217" s="181">
        <f t="shared" si="17"/>
        <v>0</v>
      </c>
      <c r="K217" s="21"/>
      <c r="L217" s="22"/>
      <c r="M217" s="1"/>
    </row>
    <row r="218" spans="1:63" ht="87.75">
      <c r="A218" s="218">
        <v>16</v>
      </c>
      <c r="B218" s="28" t="s">
        <v>583</v>
      </c>
      <c r="C218" s="30"/>
      <c r="D218" s="28" t="s">
        <v>392</v>
      </c>
      <c r="E218" s="32">
        <v>10</v>
      </c>
      <c r="F218" s="108">
        <v>0</v>
      </c>
      <c r="G218" s="181">
        <f t="shared" si="15"/>
        <v>0</v>
      </c>
      <c r="H218" s="19">
        <v>0</v>
      </c>
      <c r="I218" s="181">
        <f t="shared" si="16"/>
        <v>0</v>
      </c>
      <c r="J218" s="181">
        <f t="shared" si="17"/>
        <v>0</v>
      </c>
      <c r="K218" s="21"/>
      <c r="L218" s="22"/>
      <c r="M218" s="1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</row>
    <row r="219" spans="1:63" ht="48.75">
      <c r="A219" s="218">
        <v>17</v>
      </c>
      <c r="B219" s="28" t="s">
        <v>393</v>
      </c>
      <c r="C219" s="30"/>
      <c r="D219" s="28" t="s">
        <v>394</v>
      </c>
      <c r="E219" s="32">
        <v>30</v>
      </c>
      <c r="F219" s="108">
        <v>0</v>
      </c>
      <c r="G219" s="181">
        <f t="shared" si="15"/>
        <v>0</v>
      </c>
      <c r="H219" s="19">
        <v>0</v>
      </c>
      <c r="I219" s="181">
        <f t="shared" si="16"/>
        <v>0</v>
      </c>
      <c r="J219" s="181">
        <f t="shared" si="17"/>
        <v>0</v>
      </c>
      <c r="K219" s="21"/>
      <c r="L219" s="22"/>
      <c r="M219" s="1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</row>
    <row r="220" spans="1:63" ht="19.5">
      <c r="A220" s="218">
        <v>18</v>
      </c>
      <c r="B220" s="28" t="s">
        <v>395</v>
      </c>
      <c r="C220" s="30"/>
      <c r="D220" s="30" t="s">
        <v>612</v>
      </c>
      <c r="E220" s="32">
        <v>45</v>
      </c>
      <c r="F220" s="108">
        <v>0</v>
      </c>
      <c r="G220" s="181">
        <f t="shared" si="15"/>
        <v>0</v>
      </c>
      <c r="H220" s="19">
        <v>0</v>
      </c>
      <c r="I220" s="181">
        <f t="shared" si="16"/>
        <v>0</v>
      </c>
      <c r="J220" s="181">
        <f t="shared" si="17"/>
        <v>0</v>
      </c>
      <c r="K220" s="21"/>
      <c r="L220" s="22"/>
      <c r="M220" s="1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</row>
    <row r="221" spans="1:63" ht="48.75">
      <c r="A221" s="218">
        <v>19</v>
      </c>
      <c r="B221" s="28" t="s">
        <v>586</v>
      </c>
      <c r="C221" s="30"/>
      <c r="D221" s="28" t="s">
        <v>396</v>
      </c>
      <c r="E221" s="32">
        <v>1000</v>
      </c>
      <c r="F221" s="108">
        <v>0</v>
      </c>
      <c r="G221" s="181">
        <f t="shared" si="15"/>
        <v>0</v>
      </c>
      <c r="H221" s="19">
        <v>0.08</v>
      </c>
      <c r="I221" s="181">
        <f t="shared" si="16"/>
        <v>0</v>
      </c>
      <c r="J221" s="181">
        <f t="shared" si="17"/>
        <v>0</v>
      </c>
      <c r="K221" s="21"/>
      <c r="L221" s="22"/>
      <c r="M221" s="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</row>
    <row r="222" spans="1:63" ht="19.5">
      <c r="A222" s="218">
        <v>20</v>
      </c>
      <c r="B222" s="28" t="s">
        <v>397</v>
      </c>
      <c r="C222" s="30"/>
      <c r="D222" s="28" t="s">
        <v>398</v>
      </c>
      <c r="E222" s="32">
        <v>500</v>
      </c>
      <c r="F222" s="108">
        <v>0</v>
      </c>
      <c r="G222" s="181">
        <f t="shared" si="15"/>
        <v>0</v>
      </c>
      <c r="H222" s="19">
        <v>0.08</v>
      </c>
      <c r="I222" s="181">
        <f t="shared" si="16"/>
        <v>0</v>
      </c>
      <c r="J222" s="181">
        <f t="shared" si="17"/>
        <v>0</v>
      </c>
      <c r="K222" s="21"/>
      <c r="L222" s="22"/>
      <c r="M222" s="1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1:63">
      <c r="A223" s="218">
        <v>21</v>
      </c>
      <c r="B223" s="28" t="s">
        <v>585</v>
      </c>
      <c r="C223" s="30"/>
      <c r="D223" s="28" t="s">
        <v>399</v>
      </c>
      <c r="E223" s="32">
        <v>30</v>
      </c>
      <c r="F223" s="108">
        <v>0</v>
      </c>
      <c r="G223" s="181">
        <f t="shared" si="15"/>
        <v>0</v>
      </c>
      <c r="H223" s="19">
        <v>0.08</v>
      </c>
      <c r="I223" s="181">
        <f t="shared" si="16"/>
        <v>0</v>
      </c>
      <c r="J223" s="181">
        <f t="shared" si="17"/>
        <v>0</v>
      </c>
      <c r="K223" s="21"/>
      <c r="L223" s="22"/>
      <c r="M223" s="1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1:63">
      <c r="A224" s="218">
        <v>22</v>
      </c>
      <c r="B224" s="28" t="s">
        <v>400</v>
      </c>
      <c r="C224" s="30"/>
      <c r="D224" s="28" t="s">
        <v>399</v>
      </c>
      <c r="E224" s="32">
        <v>20</v>
      </c>
      <c r="F224" s="108">
        <v>0</v>
      </c>
      <c r="G224" s="181">
        <f t="shared" si="15"/>
        <v>0</v>
      </c>
      <c r="H224" s="19">
        <v>0.08</v>
      </c>
      <c r="I224" s="181">
        <f t="shared" si="16"/>
        <v>0</v>
      </c>
      <c r="J224" s="181">
        <f t="shared" si="17"/>
        <v>0</v>
      </c>
      <c r="K224" s="21"/>
      <c r="L224" s="22"/>
      <c r="M224" s="1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1:63" ht="39">
      <c r="A225" s="218">
        <v>23</v>
      </c>
      <c r="B225" s="28" t="s">
        <v>584</v>
      </c>
      <c r="C225" s="30"/>
      <c r="D225" s="28"/>
      <c r="E225" s="32">
        <v>700</v>
      </c>
      <c r="F225" s="108">
        <v>0</v>
      </c>
      <c r="G225" s="181">
        <f t="shared" si="15"/>
        <v>0</v>
      </c>
      <c r="H225" s="19">
        <v>0.08</v>
      </c>
      <c r="I225" s="181">
        <f t="shared" si="16"/>
        <v>0</v>
      </c>
      <c r="J225" s="181">
        <f t="shared" si="17"/>
        <v>0</v>
      </c>
      <c r="K225" s="21"/>
      <c r="L225" s="22"/>
      <c r="M225" s="1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1:63">
      <c r="A226" s="267"/>
      <c r="B226" s="267"/>
      <c r="C226" s="267"/>
      <c r="D226" s="267"/>
      <c r="E226" s="267"/>
      <c r="F226" s="267"/>
      <c r="G226" s="67"/>
      <c r="H226" s="68" t="s">
        <v>295</v>
      </c>
      <c r="I226" s="182">
        <f>SUM(I203:I225)</f>
        <v>0</v>
      </c>
      <c r="J226" s="182">
        <f>SUM(J203:J225)</f>
        <v>0</v>
      </c>
      <c r="K226" s="69"/>
      <c r="L226" s="70"/>
      <c r="M226" s="1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1:63">
      <c r="G227" s="1"/>
      <c r="K227" s="263" t="s">
        <v>296</v>
      </c>
      <c r="L227" s="263"/>
      <c r="M227" s="1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1:63" ht="14.25" customHeight="1">
      <c r="G228" s="1"/>
      <c r="K228" s="263" t="s">
        <v>297</v>
      </c>
      <c r="L228" s="263"/>
      <c r="M228" s="1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1:63">
      <c r="B229" s="132"/>
      <c r="C229" s="132"/>
      <c r="D229" s="132"/>
      <c r="E229" s="131"/>
      <c r="F229" s="131"/>
      <c r="G229" s="130"/>
      <c r="H229" s="130"/>
      <c r="I229" s="130"/>
      <c r="J229" s="130"/>
      <c r="K229" s="130"/>
      <c r="L229" s="71"/>
      <c r="M229" s="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1:63">
      <c r="A230" s="265" t="s">
        <v>0</v>
      </c>
      <c r="B230" s="265"/>
      <c r="C230" s="7" t="s">
        <v>615</v>
      </c>
      <c r="D230" s="264" t="s">
        <v>606</v>
      </c>
      <c r="E230" s="264"/>
      <c r="F230" s="264"/>
      <c r="G230" s="264"/>
      <c r="H230" s="264"/>
      <c r="I230" s="264"/>
      <c r="J230" s="264"/>
      <c r="K230" s="8"/>
      <c r="L230" s="8"/>
      <c r="M230" s="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1:63" ht="27.75" customHeight="1">
      <c r="A231" s="9" t="s">
        <v>319</v>
      </c>
      <c r="B231" s="9" t="s">
        <v>3</v>
      </c>
      <c r="C231" s="85" t="s">
        <v>4</v>
      </c>
      <c r="D231" s="9" t="s">
        <v>5</v>
      </c>
      <c r="E231" s="11" t="s">
        <v>6</v>
      </c>
      <c r="F231" s="107" t="s">
        <v>7</v>
      </c>
      <c r="G231" s="13" t="s">
        <v>8</v>
      </c>
      <c r="H231" s="14" t="s">
        <v>9</v>
      </c>
      <c r="I231" s="13" t="s">
        <v>10</v>
      </c>
      <c r="J231" s="13" t="s">
        <v>11</v>
      </c>
      <c r="K231" s="85" t="s">
        <v>298</v>
      </c>
      <c r="L231" s="15" t="s">
        <v>12</v>
      </c>
      <c r="M231" s="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1:63" ht="146.25">
      <c r="A232" s="21">
        <v>1</v>
      </c>
      <c r="B232" s="28" t="s">
        <v>402</v>
      </c>
      <c r="C232" s="30"/>
      <c r="D232" s="28" t="s">
        <v>324</v>
      </c>
      <c r="E232" s="32">
        <v>1300</v>
      </c>
      <c r="F232" s="108">
        <v>0</v>
      </c>
      <c r="G232" s="181">
        <f>ROUND(F232*(1+H232),2)</f>
        <v>0</v>
      </c>
      <c r="H232" s="19">
        <v>0.08</v>
      </c>
      <c r="I232" s="181">
        <f>ROUND(E232*F232,2)</f>
        <v>0</v>
      </c>
      <c r="J232" s="181">
        <f>ROUND(I232*(1+H232),2)</f>
        <v>0</v>
      </c>
      <c r="K232" s="21"/>
      <c r="L232" s="22"/>
      <c r="M232" s="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1:63">
      <c r="A233" s="267"/>
      <c r="B233" s="267"/>
      <c r="C233" s="267"/>
      <c r="D233" s="267"/>
      <c r="E233" s="267"/>
      <c r="F233" s="267"/>
      <c r="G233" s="67"/>
      <c r="H233" s="68" t="s">
        <v>295</v>
      </c>
      <c r="I233" s="182">
        <f>SUM(I232:I232)</f>
        <v>0</v>
      </c>
      <c r="J233" s="182">
        <f>SUM(J232:J232)</f>
        <v>0</v>
      </c>
      <c r="K233" s="69"/>
      <c r="L233" s="70"/>
      <c r="M233" s="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1:63">
      <c r="G234" s="1"/>
      <c r="K234" s="263" t="s">
        <v>296</v>
      </c>
      <c r="L234" s="263"/>
      <c r="M234" s="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1:63">
      <c r="B235" s="1" t="s">
        <v>619</v>
      </c>
      <c r="G235" s="1"/>
      <c r="K235" s="263" t="s">
        <v>297</v>
      </c>
      <c r="L235" s="263"/>
      <c r="M235" s="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1:63">
      <c r="B236" s="130" t="s">
        <v>405</v>
      </c>
      <c r="C236" s="130"/>
      <c r="D236" s="130"/>
      <c r="E236" s="130"/>
      <c r="F236" s="131"/>
      <c r="G236" s="131"/>
      <c r="H236" s="130"/>
      <c r="I236" s="130"/>
      <c r="J236" s="130"/>
      <c r="K236" s="130"/>
      <c r="L236" s="130"/>
      <c r="M236" s="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1:63">
      <c r="B237" s="272" t="s">
        <v>406</v>
      </c>
      <c r="C237" s="272"/>
      <c r="D237" s="272"/>
      <c r="E237" s="272"/>
      <c r="F237" s="272"/>
      <c r="G237" s="272"/>
      <c r="H237" s="272"/>
      <c r="I237" s="272"/>
      <c r="J237" s="272"/>
      <c r="K237" s="272"/>
      <c r="L237" s="133"/>
      <c r="M237" s="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1:63">
      <c r="B238" s="130" t="s">
        <v>407</v>
      </c>
      <c r="C238" s="130"/>
      <c r="D238" s="130"/>
      <c r="E238" s="131"/>
      <c r="F238" s="131"/>
      <c r="G238" s="130"/>
      <c r="H238" s="130"/>
      <c r="I238" s="130"/>
      <c r="J238" s="130"/>
      <c r="K238" s="130"/>
      <c r="L238" s="133"/>
      <c r="M238" s="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1:63">
      <c r="B239" s="273" t="s">
        <v>408</v>
      </c>
      <c r="C239" s="273"/>
      <c r="D239" s="273"/>
      <c r="E239" s="273"/>
      <c r="F239" s="273"/>
      <c r="G239" s="273"/>
      <c r="H239" s="273"/>
      <c r="I239" s="273"/>
      <c r="J239" s="134"/>
      <c r="K239" s="134"/>
      <c r="L239" s="133"/>
      <c r="M239" s="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1:63">
      <c r="B240" s="130"/>
      <c r="C240" s="130"/>
      <c r="D240" s="130"/>
      <c r="E240" s="131"/>
      <c r="F240" s="131"/>
      <c r="G240" s="130"/>
      <c r="H240" s="130"/>
      <c r="I240" s="130"/>
      <c r="J240" s="130"/>
      <c r="K240" s="130"/>
      <c r="L240" s="130"/>
      <c r="M240" s="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1:63">
      <c r="A241" s="265" t="s">
        <v>0</v>
      </c>
      <c r="B241" s="265"/>
      <c r="C241" s="7" t="s">
        <v>616</v>
      </c>
      <c r="D241" s="264" t="s">
        <v>609</v>
      </c>
      <c r="E241" s="264"/>
      <c r="F241" s="264"/>
      <c r="G241" s="264"/>
      <c r="H241" s="264"/>
      <c r="I241" s="264"/>
      <c r="J241" s="264"/>
      <c r="K241" s="8"/>
      <c r="L241" s="8"/>
      <c r="M241" s="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1:63" ht="27">
      <c r="A242" s="9" t="s">
        <v>319</v>
      </c>
      <c r="B242" s="9" t="s">
        <v>3</v>
      </c>
      <c r="C242" s="85" t="s">
        <v>4</v>
      </c>
      <c r="D242" s="9" t="s">
        <v>5</v>
      </c>
      <c r="E242" s="11" t="s">
        <v>6</v>
      </c>
      <c r="F242" s="107" t="s">
        <v>7</v>
      </c>
      <c r="G242" s="13" t="s">
        <v>8</v>
      </c>
      <c r="H242" s="14" t="s">
        <v>9</v>
      </c>
      <c r="I242" s="13" t="s">
        <v>10</v>
      </c>
      <c r="J242" s="13" t="s">
        <v>11</v>
      </c>
      <c r="K242" s="85" t="s">
        <v>597</v>
      </c>
      <c r="L242" s="15" t="s">
        <v>12</v>
      </c>
      <c r="M242" s="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1:63" ht="19.5">
      <c r="A243" s="21">
        <v>1</v>
      </c>
      <c r="B243" s="28" t="s">
        <v>403</v>
      </c>
      <c r="C243" s="30"/>
      <c r="D243" s="28" t="s">
        <v>404</v>
      </c>
      <c r="E243" s="32">
        <v>400</v>
      </c>
      <c r="F243" s="108">
        <v>0</v>
      </c>
      <c r="G243" s="181">
        <f>ROUND(F243*(1+H243),2)</f>
        <v>0</v>
      </c>
      <c r="H243" s="19">
        <v>0.08</v>
      </c>
      <c r="I243" s="181">
        <f>ROUND(E243*F243,2)</f>
        <v>0</v>
      </c>
      <c r="J243" s="181">
        <f>ROUND(I243*(1+H243),2)</f>
        <v>0</v>
      </c>
      <c r="K243" s="21"/>
      <c r="L243" s="22"/>
      <c r="M243" s="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1:63">
      <c r="A244" s="267"/>
      <c r="B244" s="267"/>
      <c r="C244" s="267"/>
      <c r="D244" s="267"/>
      <c r="E244" s="267"/>
      <c r="F244" s="267"/>
      <c r="G244" s="67"/>
      <c r="H244" s="68" t="s">
        <v>295</v>
      </c>
      <c r="I244" s="182">
        <f>SUM(I243:I243)</f>
        <v>0</v>
      </c>
      <c r="J244" s="182">
        <f>SUM(J243:J243)</f>
        <v>0</v>
      </c>
      <c r="K244" s="69"/>
      <c r="L244" s="70"/>
      <c r="M244" s="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1:63">
      <c r="G245" s="1"/>
      <c r="K245" s="263" t="s">
        <v>296</v>
      </c>
      <c r="L245" s="263"/>
      <c r="M245" s="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1:63">
      <c r="G246" s="1"/>
      <c r="K246" s="263" t="s">
        <v>297</v>
      </c>
      <c r="L246" s="263"/>
      <c r="M246" s="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1:63">
      <c r="B247" s="1" t="s">
        <v>512</v>
      </c>
      <c r="G247" s="1"/>
      <c r="K247" s="71"/>
      <c r="L247" s="71"/>
      <c r="M247" s="1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</row>
    <row r="248" spans="1:63">
      <c r="B248" s="1" t="s">
        <v>598</v>
      </c>
      <c r="G248" s="1"/>
      <c r="K248" s="71"/>
      <c r="L248" s="71"/>
      <c r="M248" s="1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1:63">
      <c r="A249" s="109"/>
      <c r="G249" s="1"/>
      <c r="K249" s="239"/>
      <c r="L249" s="239"/>
      <c r="M249" s="1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1:63">
      <c r="A250" s="265" t="s">
        <v>0</v>
      </c>
      <c r="B250" s="265"/>
      <c r="C250" s="7" t="s">
        <v>620</v>
      </c>
      <c r="D250" s="264" t="s">
        <v>605</v>
      </c>
      <c r="E250" s="264"/>
      <c r="F250" s="264"/>
      <c r="G250" s="264"/>
      <c r="H250" s="264"/>
      <c r="I250" s="264"/>
      <c r="J250" s="264"/>
      <c r="K250" s="8"/>
      <c r="L250" s="8"/>
      <c r="M250" s="1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</row>
    <row r="251" spans="1:63" ht="27">
      <c r="A251" s="9" t="s">
        <v>319</v>
      </c>
      <c r="B251" s="9" t="s">
        <v>3</v>
      </c>
      <c r="C251" s="85" t="s">
        <v>4</v>
      </c>
      <c r="D251" s="9" t="s">
        <v>5</v>
      </c>
      <c r="E251" s="11" t="s">
        <v>6</v>
      </c>
      <c r="F251" s="107" t="s">
        <v>7</v>
      </c>
      <c r="G251" s="13" t="s">
        <v>8</v>
      </c>
      <c r="H251" s="14" t="s">
        <v>9</v>
      </c>
      <c r="I251" s="13" t="s">
        <v>10</v>
      </c>
      <c r="J251" s="13" t="s">
        <v>11</v>
      </c>
      <c r="K251" s="85" t="s">
        <v>298</v>
      </c>
      <c r="L251" s="15" t="s">
        <v>12</v>
      </c>
      <c r="M251" s="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</row>
    <row r="252" spans="1:63" ht="19.5">
      <c r="A252" s="21">
        <v>1</v>
      </c>
      <c r="B252" s="28" t="s">
        <v>603</v>
      </c>
      <c r="C252" s="30" t="s">
        <v>352</v>
      </c>
      <c r="D252" s="28" t="s">
        <v>381</v>
      </c>
      <c r="E252" s="32">
        <v>16</v>
      </c>
      <c r="F252" s="135">
        <v>0</v>
      </c>
      <c r="G252" s="181">
        <v>0</v>
      </c>
      <c r="H252" s="19">
        <v>0.08</v>
      </c>
      <c r="I252" s="181">
        <f t="shared" ref="I252:I258" si="18">ROUND(E252*F252,2)</f>
        <v>0</v>
      </c>
      <c r="J252" s="181">
        <f t="shared" ref="J252:J258" si="19">ROUND(I252*(1+H252),2)</f>
        <v>0</v>
      </c>
      <c r="K252" s="21"/>
      <c r="L252" s="22"/>
      <c r="M252" s="1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</row>
    <row r="253" spans="1:63" ht="29.25">
      <c r="A253" s="21">
        <v>2</v>
      </c>
      <c r="B253" s="28" t="s">
        <v>602</v>
      </c>
      <c r="C253" s="30" t="s">
        <v>352</v>
      </c>
      <c r="D253" s="28" t="s">
        <v>381</v>
      </c>
      <c r="E253" s="32">
        <v>8</v>
      </c>
      <c r="F253" s="135">
        <v>0</v>
      </c>
      <c r="G253" s="181">
        <f t="shared" ref="G253:G258" si="20">ROUND(F253*(1+H253),2)</f>
        <v>0</v>
      </c>
      <c r="H253" s="19">
        <v>0.08</v>
      </c>
      <c r="I253" s="181">
        <f t="shared" si="18"/>
        <v>0</v>
      </c>
      <c r="J253" s="181">
        <f t="shared" si="19"/>
        <v>0</v>
      </c>
      <c r="K253" s="21"/>
      <c r="L253" s="22"/>
      <c r="M253" s="1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</row>
    <row r="254" spans="1:63" ht="28.5">
      <c r="A254" s="21">
        <v>3</v>
      </c>
      <c r="B254" s="28" t="s">
        <v>601</v>
      </c>
      <c r="C254" s="30" t="s">
        <v>352</v>
      </c>
      <c r="D254" s="28" t="s">
        <v>381</v>
      </c>
      <c r="E254" s="32">
        <v>8</v>
      </c>
      <c r="F254" s="135">
        <v>0</v>
      </c>
      <c r="G254" s="181">
        <f t="shared" si="20"/>
        <v>0</v>
      </c>
      <c r="H254" s="19">
        <v>0.08</v>
      </c>
      <c r="I254" s="181">
        <f t="shared" si="18"/>
        <v>0</v>
      </c>
      <c r="J254" s="181">
        <f t="shared" si="19"/>
        <v>0</v>
      </c>
      <c r="K254" s="21"/>
      <c r="L254" s="22"/>
      <c r="M254" s="1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</row>
    <row r="255" spans="1:63" ht="19.5">
      <c r="A255" s="21">
        <v>4</v>
      </c>
      <c r="B255" s="28" t="s">
        <v>600</v>
      </c>
      <c r="C255" s="30" t="s">
        <v>352</v>
      </c>
      <c r="D255" s="28" t="s">
        <v>381</v>
      </c>
      <c r="E255" s="32">
        <v>4</v>
      </c>
      <c r="F255" s="135">
        <v>0</v>
      </c>
      <c r="G255" s="181">
        <f t="shared" si="20"/>
        <v>0</v>
      </c>
      <c r="H255" s="19">
        <v>0.08</v>
      </c>
      <c r="I255" s="181">
        <f t="shared" si="18"/>
        <v>0</v>
      </c>
      <c r="J255" s="181">
        <f t="shared" si="19"/>
        <v>0</v>
      </c>
      <c r="K255" s="21"/>
      <c r="L255" s="22"/>
      <c r="M255" s="1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</row>
    <row r="256" spans="1:63" ht="19.5">
      <c r="A256" s="21">
        <v>5</v>
      </c>
      <c r="B256" s="22" t="s">
        <v>599</v>
      </c>
      <c r="C256" s="30" t="s">
        <v>352</v>
      </c>
      <c r="D256" s="28" t="s">
        <v>381</v>
      </c>
      <c r="E256" s="136">
        <v>10</v>
      </c>
      <c r="F256" s="135">
        <v>0</v>
      </c>
      <c r="G256" s="181">
        <f t="shared" si="20"/>
        <v>0</v>
      </c>
      <c r="H256" s="19">
        <v>0.08</v>
      </c>
      <c r="I256" s="181">
        <f t="shared" si="18"/>
        <v>0</v>
      </c>
      <c r="J256" s="181">
        <f t="shared" si="19"/>
        <v>0</v>
      </c>
      <c r="K256" s="21"/>
      <c r="L256" s="22"/>
      <c r="M256" s="1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</row>
    <row r="257" spans="1:63" ht="19.5">
      <c r="A257" s="21">
        <v>6</v>
      </c>
      <c r="B257" s="22" t="s">
        <v>604</v>
      </c>
      <c r="C257" s="30" t="s">
        <v>352</v>
      </c>
      <c r="D257" s="28" t="s">
        <v>371</v>
      </c>
      <c r="E257" s="136">
        <v>40</v>
      </c>
      <c r="F257" s="135">
        <v>0</v>
      </c>
      <c r="G257" s="181">
        <f t="shared" si="20"/>
        <v>0</v>
      </c>
      <c r="H257" s="19">
        <v>0.08</v>
      </c>
      <c r="I257" s="181">
        <f t="shared" si="18"/>
        <v>0</v>
      </c>
      <c r="J257" s="181">
        <f t="shared" si="19"/>
        <v>0</v>
      </c>
      <c r="K257" s="21"/>
      <c r="L257" s="22"/>
      <c r="M257" s="1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</row>
    <row r="258" spans="1:63" ht="29.25">
      <c r="A258" s="21">
        <v>7</v>
      </c>
      <c r="B258" s="36" t="s">
        <v>410</v>
      </c>
      <c r="C258" s="30" t="s">
        <v>411</v>
      </c>
      <c r="D258" s="28" t="s">
        <v>412</v>
      </c>
      <c r="E258" s="136">
        <v>5</v>
      </c>
      <c r="F258" s="135">
        <v>0</v>
      </c>
      <c r="G258" s="181">
        <f t="shared" si="20"/>
        <v>0</v>
      </c>
      <c r="H258" s="19">
        <v>0.08</v>
      </c>
      <c r="I258" s="181">
        <f t="shared" si="18"/>
        <v>0</v>
      </c>
      <c r="J258" s="181">
        <f t="shared" si="19"/>
        <v>0</v>
      </c>
      <c r="K258" s="21"/>
      <c r="L258" s="22"/>
      <c r="M258" s="1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</row>
    <row r="259" spans="1:63">
      <c r="A259" s="267"/>
      <c r="B259" s="267"/>
      <c r="C259" s="267"/>
      <c r="D259" s="267"/>
      <c r="E259" s="267"/>
      <c r="F259" s="267"/>
      <c r="G259" s="67"/>
      <c r="H259" s="68" t="s">
        <v>295</v>
      </c>
      <c r="I259" s="182">
        <f>SUM(I252:I258)</f>
        <v>0</v>
      </c>
      <c r="J259" s="182">
        <f>SUM(J252:J258)</f>
        <v>0</v>
      </c>
      <c r="K259" s="69"/>
      <c r="L259" s="70"/>
      <c r="M259" s="1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</row>
    <row r="260" spans="1:63">
      <c r="G260" s="1"/>
      <c r="K260" s="263" t="s">
        <v>296</v>
      </c>
      <c r="L260" s="263"/>
      <c r="M260" s="1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</row>
    <row r="261" spans="1:63">
      <c r="G261" s="1"/>
      <c r="K261" s="263" t="s">
        <v>297</v>
      </c>
      <c r="L261" s="263"/>
      <c r="M261" s="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</row>
    <row r="262" spans="1:63">
      <c r="A262" s="109"/>
      <c r="G262" s="1"/>
      <c r="K262" s="71"/>
      <c r="L262" s="71"/>
      <c r="M262" s="1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</row>
    <row r="263" spans="1:63">
      <c r="A263" s="82"/>
      <c r="B263" s="6" t="s">
        <v>0</v>
      </c>
      <c r="C263" s="103">
        <v>7</v>
      </c>
      <c r="D263" s="264" t="s">
        <v>607</v>
      </c>
      <c r="E263" s="264"/>
      <c r="F263" s="264"/>
      <c r="G263" s="264"/>
      <c r="H263" s="264"/>
      <c r="I263" s="264"/>
      <c r="J263" s="264"/>
      <c r="K263" s="275"/>
      <c r="L263" s="275"/>
      <c r="M263" s="1"/>
      <c r="N263" s="113"/>
      <c r="O263" s="93"/>
      <c r="P263" s="122"/>
      <c r="Q263" s="114"/>
      <c r="R263" s="115"/>
      <c r="S263" s="116"/>
      <c r="T263" s="115"/>
      <c r="U263" s="115"/>
      <c r="V263" s="117"/>
      <c r="W263" s="118"/>
      <c r="X263" s="117"/>
      <c r="Y263" s="119"/>
      <c r="Z263" s="120"/>
      <c r="AA263" s="121"/>
      <c r="AB263" s="122"/>
      <c r="AC263" s="114"/>
      <c r="AD263" s="115"/>
      <c r="AE263" s="116"/>
      <c r="AF263" s="115"/>
      <c r="AG263" s="115"/>
      <c r="AH263" s="117"/>
      <c r="AI263" s="118"/>
      <c r="AJ263" s="117"/>
      <c r="AK263" s="119"/>
      <c r="AL263" s="120"/>
      <c r="AM263" s="121"/>
      <c r="AN263" s="122"/>
      <c r="AO263" s="114"/>
      <c r="AP263" s="115"/>
      <c r="AQ263" s="116"/>
      <c r="AR263" s="115"/>
      <c r="AS263" s="115"/>
      <c r="AT263" s="117"/>
      <c r="AU263" s="118"/>
      <c r="AV263" s="117"/>
      <c r="AW263" s="119"/>
      <c r="AX263" s="120"/>
      <c r="AY263" s="121"/>
      <c r="AZ263" s="122"/>
      <c r="BA263" s="114"/>
      <c r="BB263" s="115"/>
      <c r="BC263" s="116"/>
      <c r="BD263" s="115"/>
      <c r="BE263" s="115"/>
      <c r="BF263" s="117"/>
      <c r="BG263" s="118"/>
      <c r="BH263" s="117"/>
      <c r="BI263" s="119"/>
      <c r="BJ263" s="120"/>
      <c r="BK263" s="121"/>
    </row>
    <row r="264" spans="1:63" ht="27">
      <c r="A264" s="139" t="s">
        <v>310</v>
      </c>
      <c r="B264" s="124" t="s">
        <v>3</v>
      </c>
      <c r="C264" s="124" t="s">
        <v>4</v>
      </c>
      <c r="D264" s="124" t="s">
        <v>5</v>
      </c>
      <c r="E264" s="140" t="s">
        <v>6</v>
      </c>
      <c r="F264" s="141" t="s">
        <v>320</v>
      </c>
      <c r="G264" s="142" t="s">
        <v>8</v>
      </c>
      <c r="H264" s="124" t="s">
        <v>9</v>
      </c>
      <c r="I264" s="142" t="s">
        <v>10</v>
      </c>
      <c r="J264" s="142" t="s">
        <v>11</v>
      </c>
      <c r="K264" s="124" t="s">
        <v>298</v>
      </c>
      <c r="L264" s="124" t="s">
        <v>12</v>
      </c>
      <c r="M264" s="1"/>
      <c r="N264" s="113"/>
      <c r="O264" s="93"/>
      <c r="P264" s="122"/>
      <c r="Q264" s="114"/>
      <c r="R264" s="115"/>
      <c r="S264" s="116"/>
      <c r="T264" s="115"/>
      <c r="U264" s="115"/>
      <c r="V264" s="117"/>
      <c r="W264" s="118"/>
      <c r="X264" s="117"/>
      <c r="Y264" s="119"/>
      <c r="Z264" s="120"/>
      <c r="AA264" s="121"/>
      <c r="AB264" s="122"/>
      <c r="AC264" s="114"/>
      <c r="AD264" s="115"/>
      <c r="AE264" s="116"/>
      <c r="AF264" s="115"/>
      <c r="AG264" s="115"/>
      <c r="AH264" s="117"/>
      <c r="AI264" s="118"/>
      <c r="AJ264" s="117"/>
      <c r="AK264" s="119"/>
      <c r="AL264" s="120"/>
      <c r="AM264" s="121"/>
      <c r="AN264" s="122"/>
      <c r="AO264" s="114"/>
      <c r="AP264" s="115"/>
      <c r="AQ264" s="116"/>
      <c r="AR264" s="115"/>
      <c r="AS264" s="115"/>
      <c r="AT264" s="117"/>
      <c r="AU264" s="118"/>
      <c r="AV264" s="117"/>
      <c r="AW264" s="119"/>
      <c r="AX264" s="120"/>
      <c r="AY264" s="121"/>
      <c r="AZ264" s="122"/>
      <c r="BA264" s="114"/>
      <c r="BB264" s="115"/>
      <c r="BC264" s="116"/>
      <c r="BD264" s="115"/>
      <c r="BE264" s="115"/>
      <c r="BF264" s="117"/>
      <c r="BG264" s="118"/>
      <c r="BH264" s="117"/>
      <c r="BI264" s="119"/>
      <c r="BJ264" s="120"/>
      <c r="BK264" s="121"/>
    </row>
    <row r="265" spans="1:63">
      <c r="A265" s="21">
        <v>1</v>
      </c>
      <c r="B265" s="171" t="s">
        <v>500</v>
      </c>
      <c r="C265" s="104" t="s">
        <v>499</v>
      </c>
      <c r="D265" s="28" t="s">
        <v>87</v>
      </c>
      <c r="E265" s="32">
        <v>6</v>
      </c>
      <c r="F265" s="189">
        <v>0</v>
      </c>
      <c r="G265" s="185">
        <f t="shared" ref="G265:G311" si="21">ROUND(F265*(1+H265),2)</f>
        <v>0</v>
      </c>
      <c r="H265" s="78">
        <v>0.08</v>
      </c>
      <c r="I265" s="183">
        <f t="shared" ref="I265:I311" si="22">ROUND(E265*F265,2)</f>
        <v>0</v>
      </c>
      <c r="J265" s="183">
        <f t="shared" ref="J265:J311" si="23">ROUND(I265*(1+H265),2)</f>
        <v>0</v>
      </c>
      <c r="K265" s="73"/>
      <c r="L265" s="110"/>
      <c r="M265" s="1"/>
    </row>
    <row r="266" spans="1:63">
      <c r="A266" s="21">
        <v>2</v>
      </c>
      <c r="B266" s="28" t="s">
        <v>329</v>
      </c>
      <c r="C266" s="104" t="s">
        <v>66</v>
      </c>
      <c r="D266" s="28" t="s">
        <v>75</v>
      </c>
      <c r="E266" s="32">
        <v>20</v>
      </c>
      <c r="F266" s="189">
        <v>0</v>
      </c>
      <c r="G266" s="181">
        <f t="shared" si="21"/>
        <v>0</v>
      </c>
      <c r="H266" s="19">
        <v>0.08</v>
      </c>
      <c r="I266" s="183">
        <f t="shared" si="22"/>
        <v>0</v>
      </c>
      <c r="J266" s="183">
        <f t="shared" si="23"/>
        <v>0</v>
      </c>
      <c r="K266" s="73"/>
      <c r="L266" s="110"/>
      <c r="M266" s="1"/>
    </row>
    <row r="267" spans="1:63">
      <c r="A267" s="21">
        <v>3</v>
      </c>
      <c r="B267" s="28" t="s">
        <v>327</v>
      </c>
      <c r="C267" s="104" t="s">
        <v>328</v>
      </c>
      <c r="D267" s="28" t="s">
        <v>109</v>
      </c>
      <c r="E267" s="32">
        <v>1200</v>
      </c>
      <c r="F267" s="189">
        <v>0</v>
      </c>
      <c r="G267" s="185">
        <f t="shared" si="21"/>
        <v>0</v>
      </c>
      <c r="H267" s="19">
        <v>0.08</v>
      </c>
      <c r="I267" s="183">
        <f t="shared" si="22"/>
        <v>0</v>
      </c>
      <c r="J267" s="183">
        <f t="shared" si="23"/>
        <v>0</v>
      </c>
      <c r="K267" s="73"/>
      <c r="L267" s="110"/>
      <c r="M267" s="1"/>
    </row>
    <row r="268" spans="1:63">
      <c r="A268" s="21">
        <v>4</v>
      </c>
      <c r="B268" s="28" t="s">
        <v>325</v>
      </c>
      <c r="C268" s="104" t="s">
        <v>326</v>
      </c>
      <c r="D268" s="28" t="s">
        <v>109</v>
      </c>
      <c r="E268" s="32">
        <v>10</v>
      </c>
      <c r="F268" s="189">
        <v>0</v>
      </c>
      <c r="G268" s="181">
        <f t="shared" si="21"/>
        <v>0</v>
      </c>
      <c r="H268" s="19">
        <v>0.08</v>
      </c>
      <c r="I268" s="183">
        <f t="shared" si="22"/>
        <v>0</v>
      </c>
      <c r="J268" s="183">
        <f t="shared" si="23"/>
        <v>0</v>
      </c>
      <c r="K268" s="73"/>
      <c r="L268" s="110"/>
      <c r="M268" s="1"/>
    </row>
    <row r="269" spans="1:63" ht="19.5">
      <c r="A269" s="21">
        <v>5</v>
      </c>
      <c r="B269" s="28" t="s">
        <v>413</v>
      </c>
      <c r="C269" s="104" t="s">
        <v>202</v>
      </c>
      <c r="D269" s="28" t="s">
        <v>167</v>
      </c>
      <c r="E269" s="32">
        <v>3</v>
      </c>
      <c r="F269" s="189">
        <v>0</v>
      </c>
      <c r="G269" s="185">
        <f t="shared" si="21"/>
        <v>0</v>
      </c>
      <c r="H269" s="19">
        <v>0.08</v>
      </c>
      <c r="I269" s="183">
        <f t="shared" si="22"/>
        <v>0</v>
      </c>
      <c r="J269" s="183">
        <f t="shared" si="23"/>
        <v>0</v>
      </c>
      <c r="K269" s="73"/>
      <c r="L269" s="110"/>
      <c r="M269" s="1"/>
    </row>
    <row r="270" spans="1:63" ht="19.5">
      <c r="A270" s="21">
        <v>6</v>
      </c>
      <c r="B270" s="28" t="s">
        <v>431</v>
      </c>
      <c r="C270" s="104" t="s">
        <v>432</v>
      </c>
      <c r="D270" s="28" t="s">
        <v>15</v>
      </c>
      <c r="E270" s="104">
        <v>6</v>
      </c>
      <c r="F270" s="189">
        <v>0</v>
      </c>
      <c r="G270" s="181">
        <f t="shared" si="21"/>
        <v>0</v>
      </c>
      <c r="H270" s="19">
        <v>0.08</v>
      </c>
      <c r="I270" s="183">
        <f t="shared" si="22"/>
        <v>0</v>
      </c>
      <c r="J270" s="183">
        <f t="shared" si="23"/>
        <v>0</v>
      </c>
      <c r="K270" s="73"/>
      <c r="L270" s="110"/>
      <c r="M270" s="1"/>
    </row>
    <row r="271" spans="1:63" ht="19.5">
      <c r="A271" s="21">
        <v>7</v>
      </c>
      <c r="B271" s="28" t="s">
        <v>431</v>
      </c>
      <c r="C271" s="104" t="s">
        <v>435</v>
      </c>
      <c r="D271" s="28" t="s">
        <v>15</v>
      </c>
      <c r="E271" s="32">
        <v>6</v>
      </c>
      <c r="F271" s="189">
        <v>0</v>
      </c>
      <c r="G271" s="185">
        <f t="shared" si="21"/>
        <v>0</v>
      </c>
      <c r="H271" s="19">
        <v>0.08</v>
      </c>
      <c r="I271" s="183">
        <f t="shared" si="22"/>
        <v>0</v>
      </c>
      <c r="J271" s="183">
        <f t="shared" si="23"/>
        <v>0</v>
      </c>
      <c r="K271" s="73"/>
      <c r="L271" s="110"/>
      <c r="M271" s="1"/>
    </row>
    <row r="272" spans="1:63" ht="19.5">
      <c r="A272" s="21">
        <v>8</v>
      </c>
      <c r="B272" s="93" t="s">
        <v>431</v>
      </c>
      <c r="C272" s="104" t="s">
        <v>436</v>
      </c>
      <c r="D272" s="28" t="s">
        <v>15</v>
      </c>
      <c r="E272" s="32">
        <v>6</v>
      </c>
      <c r="F272" s="189">
        <v>0</v>
      </c>
      <c r="G272" s="181">
        <f t="shared" si="21"/>
        <v>0</v>
      </c>
      <c r="H272" s="19">
        <v>0.08</v>
      </c>
      <c r="I272" s="183">
        <f t="shared" si="22"/>
        <v>0</v>
      </c>
      <c r="J272" s="183">
        <f t="shared" si="23"/>
        <v>0</v>
      </c>
      <c r="K272" s="73"/>
      <c r="L272" s="110"/>
      <c r="M272" s="1"/>
    </row>
    <row r="273" spans="1:63" ht="19.5">
      <c r="A273" s="21">
        <v>9</v>
      </c>
      <c r="B273" s="28" t="s">
        <v>433</v>
      </c>
      <c r="C273" s="104" t="s">
        <v>434</v>
      </c>
      <c r="D273" s="28" t="s">
        <v>15</v>
      </c>
      <c r="E273" s="32">
        <v>6</v>
      </c>
      <c r="F273" s="189">
        <v>0</v>
      </c>
      <c r="G273" s="185">
        <f t="shared" si="21"/>
        <v>0</v>
      </c>
      <c r="H273" s="19">
        <v>0.08</v>
      </c>
      <c r="I273" s="183">
        <f t="shared" si="22"/>
        <v>0</v>
      </c>
      <c r="J273" s="183">
        <f t="shared" si="23"/>
        <v>0</v>
      </c>
      <c r="K273" s="73"/>
      <c r="L273" s="110"/>
      <c r="M273" s="1"/>
    </row>
    <row r="274" spans="1:63">
      <c r="A274" s="21">
        <v>10</v>
      </c>
      <c r="B274" s="172" t="s">
        <v>448</v>
      </c>
      <c r="C274" s="104" t="s">
        <v>449</v>
      </c>
      <c r="D274" s="28" t="s">
        <v>159</v>
      </c>
      <c r="E274" s="54">
        <v>6</v>
      </c>
      <c r="F274" s="189">
        <v>0</v>
      </c>
      <c r="G274" s="181">
        <f t="shared" si="21"/>
        <v>0</v>
      </c>
      <c r="H274" s="19">
        <v>0.08</v>
      </c>
      <c r="I274" s="183">
        <f t="shared" si="22"/>
        <v>0</v>
      </c>
      <c r="J274" s="183">
        <f t="shared" si="23"/>
        <v>0</v>
      </c>
      <c r="K274" s="73"/>
      <c r="L274" s="110"/>
      <c r="M274" s="1"/>
    </row>
    <row r="275" spans="1:63">
      <c r="A275" s="21">
        <v>11</v>
      </c>
      <c r="B275" s="172" t="s">
        <v>450</v>
      </c>
      <c r="C275" s="104" t="s">
        <v>451</v>
      </c>
      <c r="D275" s="28" t="s">
        <v>378</v>
      </c>
      <c r="E275" s="104">
        <v>6</v>
      </c>
      <c r="F275" s="189">
        <v>0</v>
      </c>
      <c r="G275" s="185">
        <f t="shared" si="21"/>
        <v>0</v>
      </c>
      <c r="H275" s="19">
        <v>0.08</v>
      </c>
      <c r="I275" s="183">
        <f t="shared" si="22"/>
        <v>0</v>
      </c>
      <c r="J275" s="183">
        <f t="shared" si="23"/>
        <v>0</v>
      </c>
      <c r="K275" s="73"/>
      <c r="L275" s="110"/>
      <c r="M275" s="1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</row>
    <row r="276" spans="1:63">
      <c r="A276" s="21">
        <v>12</v>
      </c>
      <c r="B276" s="172" t="s">
        <v>591</v>
      </c>
      <c r="C276" s="104" t="s">
        <v>452</v>
      </c>
      <c r="D276" s="90" t="s">
        <v>378</v>
      </c>
      <c r="E276" s="54">
        <v>6</v>
      </c>
      <c r="F276" s="189">
        <v>0</v>
      </c>
      <c r="G276" s="181">
        <f t="shared" si="21"/>
        <v>0</v>
      </c>
      <c r="H276" s="19">
        <v>0.08</v>
      </c>
      <c r="I276" s="183">
        <f t="shared" si="22"/>
        <v>0</v>
      </c>
      <c r="J276" s="183">
        <f t="shared" si="23"/>
        <v>0</v>
      </c>
      <c r="K276" s="73"/>
      <c r="L276" s="110"/>
      <c r="M276" s="1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</row>
    <row r="277" spans="1:63">
      <c r="A277" s="21">
        <v>13</v>
      </c>
      <c r="B277" s="110" t="s">
        <v>590</v>
      </c>
      <c r="C277" s="104" t="s">
        <v>323</v>
      </c>
      <c r="D277" s="28" t="s">
        <v>378</v>
      </c>
      <c r="E277" s="104">
        <v>20</v>
      </c>
      <c r="F277" s="189">
        <v>0</v>
      </c>
      <c r="G277" s="185">
        <f t="shared" si="21"/>
        <v>0</v>
      </c>
      <c r="H277" s="78">
        <v>0.08</v>
      </c>
      <c r="I277" s="183">
        <f t="shared" si="22"/>
        <v>0</v>
      </c>
      <c r="J277" s="183">
        <f t="shared" si="23"/>
        <v>0</v>
      </c>
      <c r="K277" s="73"/>
      <c r="L277" s="110"/>
      <c r="M277" s="1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</row>
    <row r="278" spans="1:63">
      <c r="A278" s="21">
        <v>14</v>
      </c>
      <c r="B278" s="173" t="s">
        <v>453</v>
      </c>
      <c r="C278" s="54" t="s">
        <v>454</v>
      </c>
      <c r="D278" s="28" t="s">
        <v>250</v>
      </c>
      <c r="E278" s="54">
        <v>6</v>
      </c>
      <c r="F278" s="189">
        <v>0</v>
      </c>
      <c r="G278" s="181">
        <f t="shared" si="21"/>
        <v>0</v>
      </c>
      <c r="H278" s="78">
        <v>0.08</v>
      </c>
      <c r="I278" s="183">
        <f t="shared" si="22"/>
        <v>0</v>
      </c>
      <c r="J278" s="183">
        <f t="shared" si="23"/>
        <v>0</v>
      </c>
      <c r="K278" s="73"/>
      <c r="L278" s="110"/>
      <c r="M278" s="1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</row>
    <row r="279" spans="1:63">
      <c r="A279" s="21">
        <v>15</v>
      </c>
      <c r="B279" s="28" t="s">
        <v>455</v>
      </c>
      <c r="C279" s="104" t="s">
        <v>456</v>
      </c>
      <c r="D279" s="28" t="s">
        <v>250</v>
      </c>
      <c r="E279" s="32">
        <v>20</v>
      </c>
      <c r="F279" s="189">
        <v>0</v>
      </c>
      <c r="G279" s="185">
        <f t="shared" si="21"/>
        <v>0</v>
      </c>
      <c r="H279" s="78">
        <v>0.08</v>
      </c>
      <c r="I279" s="183">
        <f t="shared" si="22"/>
        <v>0</v>
      </c>
      <c r="J279" s="183">
        <f t="shared" si="23"/>
        <v>0</v>
      </c>
      <c r="K279" s="73"/>
      <c r="L279" s="110"/>
      <c r="M279" s="1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</row>
    <row r="280" spans="1:63">
      <c r="A280" s="21">
        <v>16</v>
      </c>
      <c r="B280" s="27" t="s">
        <v>343</v>
      </c>
      <c r="C280" s="104" t="s">
        <v>20</v>
      </c>
      <c r="D280" s="28" t="s">
        <v>75</v>
      </c>
      <c r="E280" s="32">
        <v>40</v>
      </c>
      <c r="F280" s="189">
        <v>0</v>
      </c>
      <c r="G280" s="181">
        <f t="shared" si="21"/>
        <v>0</v>
      </c>
      <c r="H280" s="78">
        <v>0.08</v>
      </c>
      <c r="I280" s="183">
        <f t="shared" si="22"/>
        <v>0</v>
      </c>
      <c r="J280" s="183">
        <f t="shared" si="23"/>
        <v>0</v>
      </c>
      <c r="K280" s="73"/>
      <c r="L280" s="110"/>
      <c r="M280" s="1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</row>
    <row r="281" spans="1:63">
      <c r="A281" s="21">
        <v>17</v>
      </c>
      <c r="B281" s="28" t="s">
        <v>414</v>
      </c>
      <c r="C281" s="104" t="s">
        <v>55</v>
      </c>
      <c r="D281" s="28" t="s">
        <v>15</v>
      </c>
      <c r="E281" s="32">
        <v>80</v>
      </c>
      <c r="F281" s="189">
        <v>0</v>
      </c>
      <c r="G281" s="185">
        <f t="shared" si="21"/>
        <v>0</v>
      </c>
      <c r="H281" s="78">
        <v>0.08</v>
      </c>
      <c r="I281" s="183">
        <f t="shared" si="22"/>
        <v>0</v>
      </c>
      <c r="J281" s="183">
        <f t="shared" si="23"/>
        <v>0</v>
      </c>
      <c r="K281" s="73"/>
      <c r="L281" s="110"/>
      <c r="M281" s="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</row>
    <row r="282" spans="1:63">
      <c r="A282" s="21">
        <v>18</v>
      </c>
      <c r="B282" s="172" t="s">
        <v>460</v>
      </c>
      <c r="C282" s="104" t="s">
        <v>461</v>
      </c>
      <c r="D282" s="28" t="s">
        <v>378</v>
      </c>
      <c r="E282" s="54">
        <v>6</v>
      </c>
      <c r="F282" s="189">
        <v>0</v>
      </c>
      <c r="G282" s="181">
        <f t="shared" si="21"/>
        <v>0</v>
      </c>
      <c r="H282" s="78">
        <v>0.08</v>
      </c>
      <c r="I282" s="183">
        <f t="shared" si="22"/>
        <v>0</v>
      </c>
      <c r="J282" s="183">
        <f t="shared" si="23"/>
        <v>0</v>
      </c>
      <c r="K282" s="73"/>
      <c r="L282" s="110"/>
      <c r="M282" s="1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</row>
    <row r="283" spans="1:63">
      <c r="A283" s="21">
        <v>19</v>
      </c>
      <c r="B283" s="173" t="s">
        <v>457</v>
      </c>
      <c r="C283" s="54" t="s">
        <v>458</v>
      </c>
      <c r="D283" s="28" t="s">
        <v>459</v>
      </c>
      <c r="E283" s="54">
        <v>80</v>
      </c>
      <c r="F283" s="189">
        <v>0</v>
      </c>
      <c r="G283" s="185">
        <f t="shared" si="21"/>
        <v>0</v>
      </c>
      <c r="H283" s="78">
        <v>0.08</v>
      </c>
      <c r="I283" s="183">
        <f t="shared" si="22"/>
        <v>0</v>
      </c>
      <c r="J283" s="183">
        <f t="shared" si="23"/>
        <v>0</v>
      </c>
      <c r="K283" s="73"/>
      <c r="L283" s="110"/>
      <c r="M283" s="1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</row>
    <row r="284" spans="1:63">
      <c r="A284" s="21">
        <v>20</v>
      </c>
      <c r="B284" s="28" t="s">
        <v>418</v>
      </c>
      <c r="C284" s="104" t="s">
        <v>419</v>
      </c>
      <c r="D284" s="28" t="s">
        <v>370</v>
      </c>
      <c r="E284" s="32">
        <v>20</v>
      </c>
      <c r="F284" s="189">
        <v>0</v>
      </c>
      <c r="G284" s="181">
        <f t="shared" si="21"/>
        <v>0</v>
      </c>
      <c r="H284" s="78">
        <v>0.08</v>
      </c>
      <c r="I284" s="183">
        <f t="shared" si="22"/>
        <v>0</v>
      </c>
      <c r="J284" s="183">
        <f t="shared" si="23"/>
        <v>0</v>
      </c>
      <c r="K284" s="73"/>
      <c r="L284" s="110"/>
      <c r="M284" s="1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</row>
    <row r="285" spans="1:63" ht="19.5">
      <c r="A285" s="21">
        <v>21</v>
      </c>
      <c r="B285" s="28" t="s">
        <v>415</v>
      </c>
      <c r="C285" s="104" t="s">
        <v>416</v>
      </c>
      <c r="D285" s="28" t="s">
        <v>417</v>
      </c>
      <c r="E285" s="32">
        <v>140</v>
      </c>
      <c r="F285" s="189">
        <v>0</v>
      </c>
      <c r="G285" s="185">
        <f t="shared" si="21"/>
        <v>0</v>
      </c>
      <c r="H285" s="78">
        <v>0.08</v>
      </c>
      <c r="I285" s="183">
        <f t="shared" si="22"/>
        <v>0</v>
      </c>
      <c r="J285" s="183">
        <f t="shared" si="23"/>
        <v>0</v>
      </c>
      <c r="K285" s="73"/>
      <c r="L285" s="110"/>
      <c r="M285" s="1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</row>
    <row r="286" spans="1:63">
      <c r="A286" s="21">
        <v>22</v>
      </c>
      <c r="B286" s="28" t="s">
        <v>437</v>
      </c>
      <c r="C286" s="104" t="s">
        <v>438</v>
      </c>
      <c r="D286" s="28" t="s">
        <v>149</v>
      </c>
      <c r="E286" s="32">
        <v>200</v>
      </c>
      <c r="F286" s="189">
        <v>0</v>
      </c>
      <c r="G286" s="181">
        <f t="shared" si="21"/>
        <v>0</v>
      </c>
      <c r="H286" s="78">
        <v>0.08</v>
      </c>
      <c r="I286" s="183">
        <f t="shared" si="22"/>
        <v>0</v>
      </c>
      <c r="J286" s="183">
        <f t="shared" si="23"/>
        <v>0</v>
      </c>
      <c r="K286" s="73"/>
      <c r="L286" s="110"/>
      <c r="M286" s="1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</row>
    <row r="287" spans="1:63">
      <c r="A287" s="21">
        <v>23</v>
      </c>
      <c r="B287" s="28" t="s">
        <v>420</v>
      </c>
      <c r="C287" s="104" t="s">
        <v>51</v>
      </c>
      <c r="D287" s="28" t="s">
        <v>41</v>
      </c>
      <c r="E287" s="32">
        <v>5</v>
      </c>
      <c r="F287" s="189">
        <v>0</v>
      </c>
      <c r="G287" s="185">
        <f t="shared" si="21"/>
        <v>0</v>
      </c>
      <c r="H287" s="78">
        <v>0.08</v>
      </c>
      <c r="I287" s="183">
        <f t="shared" si="22"/>
        <v>0</v>
      </c>
      <c r="J287" s="183">
        <f t="shared" si="23"/>
        <v>0</v>
      </c>
      <c r="K287" s="73"/>
      <c r="L287" s="110"/>
      <c r="M287" s="1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</row>
    <row r="288" spans="1:63">
      <c r="A288" s="21">
        <v>24</v>
      </c>
      <c r="B288" s="28" t="s">
        <v>421</v>
      </c>
      <c r="C288" s="54" t="s">
        <v>422</v>
      </c>
      <c r="D288" s="28" t="s">
        <v>417</v>
      </c>
      <c r="E288" s="32">
        <v>80</v>
      </c>
      <c r="F288" s="189">
        <v>0</v>
      </c>
      <c r="G288" s="181">
        <f t="shared" si="21"/>
        <v>0</v>
      </c>
      <c r="H288" s="78">
        <v>0.08</v>
      </c>
      <c r="I288" s="183">
        <f t="shared" si="22"/>
        <v>0</v>
      </c>
      <c r="J288" s="183">
        <f t="shared" si="23"/>
        <v>0</v>
      </c>
      <c r="K288" s="110"/>
      <c r="L288" s="110"/>
      <c r="M288" s="1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</row>
    <row r="289" spans="1:63">
      <c r="A289" s="21">
        <v>25</v>
      </c>
      <c r="B289" s="28" t="s">
        <v>423</v>
      </c>
      <c r="C289" s="104" t="s">
        <v>424</v>
      </c>
      <c r="D289" s="28" t="s">
        <v>370</v>
      </c>
      <c r="E289" s="32">
        <v>25</v>
      </c>
      <c r="F289" s="189">
        <v>0</v>
      </c>
      <c r="G289" s="185">
        <f t="shared" si="21"/>
        <v>0</v>
      </c>
      <c r="H289" s="78">
        <v>0.08</v>
      </c>
      <c r="I289" s="183">
        <f t="shared" si="22"/>
        <v>0</v>
      </c>
      <c r="J289" s="183">
        <f t="shared" si="23"/>
        <v>0</v>
      </c>
      <c r="K289" s="110"/>
      <c r="L289" s="110"/>
      <c r="M289" s="1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</row>
    <row r="290" spans="1:63" ht="21.75" customHeight="1">
      <c r="A290" s="21">
        <v>26</v>
      </c>
      <c r="B290" s="28" t="s">
        <v>504</v>
      </c>
      <c r="C290" s="104" t="s">
        <v>505</v>
      </c>
      <c r="D290" s="28" t="s">
        <v>56</v>
      </c>
      <c r="E290" s="32">
        <v>12</v>
      </c>
      <c r="F290" s="189">
        <v>0</v>
      </c>
      <c r="G290" s="181">
        <f t="shared" si="21"/>
        <v>0</v>
      </c>
      <c r="H290" s="78">
        <v>0.08</v>
      </c>
      <c r="I290" s="183">
        <f t="shared" si="22"/>
        <v>0</v>
      </c>
      <c r="J290" s="183">
        <f t="shared" si="23"/>
        <v>0</v>
      </c>
      <c r="K290" s="110"/>
      <c r="L290" s="110"/>
      <c r="M290" s="1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</row>
    <row r="291" spans="1:63">
      <c r="A291" s="21">
        <v>27</v>
      </c>
      <c r="B291" s="28" t="s">
        <v>571</v>
      </c>
      <c r="C291" s="104" t="s">
        <v>569</v>
      </c>
      <c r="D291" s="28" t="s">
        <v>570</v>
      </c>
      <c r="E291" s="32">
        <v>12</v>
      </c>
      <c r="F291" s="189">
        <v>0</v>
      </c>
      <c r="G291" s="185">
        <f t="shared" si="21"/>
        <v>0</v>
      </c>
      <c r="H291" s="78">
        <v>0.08</v>
      </c>
      <c r="I291" s="183">
        <f t="shared" si="22"/>
        <v>0</v>
      </c>
      <c r="J291" s="183">
        <f t="shared" si="23"/>
        <v>0</v>
      </c>
      <c r="K291" s="110"/>
      <c r="L291" s="110"/>
      <c r="M291" s="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</row>
    <row r="292" spans="1:63">
      <c r="A292" s="21">
        <v>28</v>
      </c>
      <c r="B292" s="28" t="s">
        <v>425</v>
      </c>
      <c r="C292" s="104" t="s">
        <v>19</v>
      </c>
      <c r="D292" s="28" t="s">
        <v>56</v>
      </c>
      <c r="E292" s="32">
        <v>10</v>
      </c>
      <c r="F292" s="189">
        <v>0</v>
      </c>
      <c r="G292" s="181">
        <f t="shared" si="21"/>
        <v>0</v>
      </c>
      <c r="H292" s="78">
        <v>0.08</v>
      </c>
      <c r="I292" s="183">
        <f t="shared" si="22"/>
        <v>0</v>
      </c>
      <c r="J292" s="183">
        <f t="shared" si="23"/>
        <v>0</v>
      </c>
      <c r="K292" s="110"/>
      <c r="L292" s="110"/>
      <c r="M292" s="1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</row>
    <row r="293" spans="1:63" ht="19.5">
      <c r="A293" s="21">
        <v>29</v>
      </c>
      <c r="B293" s="27" t="s">
        <v>501</v>
      </c>
      <c r="C293" s="104" t="s">
        <v>502</v>
      </c>
      <c r="D293" s="60" t="s">
        <v>60</v>
      </c>
      <c r="E293" s="32">
        <v>80</v>
      </c>
      <c r="F293" s="189">
        <v>0</v>
      </c>
      <c r="G293" s="185">
        <f t="shared" si="21"/>
        <v>0</v>
      </c>
      <c r="H293" s="78">
        <v>0.08</v>
      </c>
      <c r="I293" s="183">
        <f t="shared" si="22"/>
        <v>0</v>
      </c>
      <c r="J293" s="183">
        <f t="shared" si="23"/>
        <v>0</v>
      </c>
      <c r="K293" s="110"/>
      <c r="L293" s="110"/>
      <c r="M293" s="1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</row>
    <row r="294" spans="1:63" ht="14.25" customHeight="1">
      <c r="A294" s="21">
        <v>30</v>
      </c>
      <c r="B294" s="172" t="s">
        <v>464</v>
      </c>
      <c r="C294" s="54" t="s">
        <v>108</v>
      </c>
      <c r="D294" s="28" t="s">
        <v>378</v>
      </c>
      <c r="E294" s="54">
        <v>6</v>
      </c>
      <c r="F294" s="189">
        <v>0</v>
      </c>
      <c r="G294" s="181">
        <f t="shared" si="21"/>
        <v>0</v>
      </c>
      <c r="H294" s="78">
        <v>0.08</v>
      </c>
      <c r="I294" s="183">
        <f t="shared" si="22"/>
        <v>0</v>
      </c>
      <c r="J294" s="183">
        <f t="shared" si="23"/>
        <v>0</v>
      </c>
      <c r="K294" s="110"/>
      <c r="L294" s="110"/>
      <c r="M294" s="1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</row>
    <row r="295" spans="1:63" ht="22.5" customHeight="1">
      <c r="A295" s="21">
        <v>31</v>
      </c>
      <c r="B295" s="172" t="s">
        <v>465</v>
      </c>
      <c r="C295" s="54" t="s">
        <v>466</v>
      </c>
      <c r="D295" s="28" t="s">
        <v>378</v>
      </c>
      <c r="E295" s="54">
        <v>12</v>
      </c>
      <c r="F295" s="189">
        <v>0</v>
      </c>
      <c r="G295" s="185">
        <f t="shared" si="21"/>
        <v>0</v>
      </c>
      <c r="H295" s="78">
        <v>0.08</v>
      </c>
      <c r="I295" s="183">
        <f t="shared" si="22"/>
        <v>0</v>
      </c>
      <c r="J295" s="183">
        <f t="shared" si="23"/>
        <v>0</v>
      </c>
      <c r="K295" s="110"/>
      <c r="L295" s="110"/>
      <c r="M295" s="1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</row>
    <row r="296" spans="1:63">
      <c r="A296" s="21">
        <v>32</v>
      </c>
      <c r="B296" s="172" t="s">
        <v>470</v>
      </c>
      <c r="C296" s="54" t="s">
        <v>466</v>
      </c>
      <c r="D296" s="28" t="s">
        <v>378</v>
      </c>
      <c r="E296" s="54">
        <v>12</v>
      </c>
      <c r="F296" s="189">
        <v>0</v>
      </c>
      <c r="G296" s="181">
        <f t="shared" si="21"/>
        <v>0</v>
      </c>
      <c r="H296" s="78">
        <v>0.08</v>
      </c>
      <c r="I296" s="183">
        <f t="shared" si="22"/>
        <v>0</v>
      </c>
      <c r="J296" s="183">
        <f t="shared" si="23"/>
        <v>0</v>
      </c>
      <c r="K296" s="110"/>
      <c r="L296" s="110"/>
      <c r="M296" s="1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</row>
    <row r="297" spans="1:63">
      <c r="A297" s="21">
        <v>33</v>
      </c>
      <c r="B297" s="172" t="s">
        <v>467</v>
      </c>
      <c r="C297" s="54" t="s">
        <v>468</v>
      </c>
      <c r="D297" s="28" t="s">
        <v>469</v>
      </c>
      <c r="E297" s="54">
        <v>12</v>
      </c>
      <c r="F297" s="189">
        <v>0</v>
      </c>
      <c r="G297" s="185">
        <f t="shared" si="21"/>
        <v>0</v>
      </c>
      <c r="H297" s="78">
        <v>0.08</v>
      </c>
      <c r="I297" s="183">
        <f t="shared" si="22"/>
        <v>0</v>
      </c>
      <c r="J297" s="183">
        <f t="shared" si="23"/>
        <v>0</v>
      </c>
      <c r="K297" s="110"/>
      <c r="L297" s="110"/>
      <c r="M297" s="1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</row>
    <row r="298" spans="1:63" ht="29.25">
      <c r="A298" s="21">
        <v>34</v>
      </c>
      <c r="B298" s="172" t="s">
        <v>462</v>
      </c>
      <c r="C298" s="104" t="s">
        <v>463</v>
      </c>
      <c r="D298" s="28" t="s">
        <v>378</v>
      </c>
      <c r="E298" s="54">
        <v>6</v>
      </c>
      <c r="F298" s="189">
        <v>0</v>
      </c>
      <c r="G298" s="181">
        <f t="shared" si="21"/>
        <v>0</v>
      </c>
      <c r="H298" s="78">
        <v>0.08</v>
      </c>
      <c r="I298" s="183">
        <f t="shared" si="22"/>
        <v>0</v>
      </c>
      <c r="J298" s="183">
        <f t="shared" si="23"/>
        <v>0</v>
      </c>
      <c r="K298" s="110"/>
      <c r="L298" s="110"/>
      <c r="M298" s="1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</row>
    <row r="299" spans="1:63" ht="15.75" customHeight="1">
      <c r="A299" s="21">
        <v>35</v>
      </c>
      <c r="B299" s="172" t="s">
        <v>471</v>
      </c>
      <c r="C299" s="54" t="s">
        <v>472</v>
      </c>
      <c r="D299" s="28" t="s">
        <v>159</v>
      </c>
      <c r="E299" s="54">
        <v>6</v>
      </c>
      <c r="F299" s="189">
        <v>0</v>
      </c>
      <c r="G299" s="185">
        <f t="shared" si="21"/>
        <v>0</v>
      </c>
      <c r="H299" s="78">
        <v>0.08</v>
      </c>
      <c r="I299" s="183">
        <f t="shared" si="22"/>
        <v>0</v>
      </c>
      <c r="J299" s="183">
        <f t="shared" si="23"/>
        <v>0</v>
      </c>
      <c r="K299" s="110"/>
      <c r="L299" s="110"/>
      <c r="M299" s="1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</row>
    <row r="300" spans="1:63" ht="15.75" customHeight="1">
      <c r="A300" s="21">
        <v>36</v>
      </c>
      <c r="B300" s="27" t="s">
        <v>503</v>
      </c>
      <c r="C300" s="104" t="s">
        <v>315</v>
      </c>
      <c r="D300" s="23" t="s">
        <v>239</v>
      </c>
      <c r="E300" s="32">
        <v>160</v>
      </c>
      <c r="F300" s="189">
        <v>0</v>
      </c>
      <c r="G300" s="181">
        <f t="shared" si="21"/>
        <v>0</v>
      </c>
      <c r="H300" s="78">
        <v>0.08</v>
      </c>
      <c r="I300" s="183">
        <f t="shared" si="22"/>
        <v>0</v>
      </c>
      <c r="J300" s="183">
        <f t="shared" si="23"/>
        <v>0</v>
      </c>
      <c r="K300" s="110"/>
      <c r="L300" s="110"/>
      <c r="M300" s="1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</row>
    <row r="301" spans="1:63">
      <c r="A301" s="21">
        <v>37</v>
      </c>
      <c r="B301" s="27" t="s">
        <v>568</v>
      </c>
      <c r="C301" s="104" t="s">
        <v>566</v>
      </c>
      <c r="D301" s="23" t="s">
        <v>567</v>
      </c>
      <c r="E301" s="32">
        <v>20</v>
      </c>
      <c r="F301" s="189">
        <v>0</v>
      </c>
      <c r="G301" s="185">
        <f t="shared" si="21"/>
        <v>0</v>
      </c>
      <c r="H301" s="78">
        <v>0.08</v>
      </c>
      <c r="I301" s="183">
        <f t="shared" si="22"/>
        <v>0</v>
      </c>
      <c r="J301" s="183">
        <f t="shared" si="23"/>
        <v>0</v>
      </c>
      <c r="K301" s="110"/>
      <c r="L301" s="110"/>
      <c r="M301" s="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</row>
    <row r="302" spans="1:63" ht="15.75" customHeight="1">
      <c r="A302" s="21">
        <v>38</v>
      </c>
      <c r="B302" s="172" t="s">
        <v>473</v>
      </c>
      <c r="C302" s="54" t="s">
        <v>108</v>
      </c>
      <c r="D302" s="28" t="s">
        <v>474</v>
      </c>
      <c r="E302" s="54">
        <v>6</v>
      </c>
      <c r="F302" s="189">
        <v>0</v>
      </c>
      <c r="G302" s="181">
        <f t="shared" si="21"/>
        <v>0</v>
      </c>
      <c r="H302" s="78">
        <v>0.08</v>
      </c>
      <c r="I302" s="183">
        <f t="shared" si="22"/>
        <v>0</v>
      </c>
      <c r="J302" s="183">
        <f t="shared" si="23"/>
        <v>0</v>
      </c>
      <c r="K302" s="110"/>
      <c r="L302" s="110"/>
      <c r="M302" s="1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</row>
    <row r="303" spans="1:63" ht="15.75" customHeight="1">
      <c r="A303" s="21">
        <v>39</v>
      </c>
      <c r="B303" s="28" t="s">
        <v>439</v>
      </c>
      <c r="C303" s="104" t="s">
        <v>440</v>
      </c>
      <c r="D303" s="28" t="s">
        <v>15</v>
      </c>
      <c r="E303" s="32">
        <v>6</v>
      </c>
      <c r="F303" s="189">
        <v>0</v>
      </c>
      <c r="G303" s="185">
        <f t="shared" si="21"/>
        <v>0</v>
      </c>
      <c r="H303" s="78">
        <v>0.08</v>
      </c>
      <c r="I303" s="183">
        <f t="shared" si="22"/>
        <v>0</v>
      </c>
      <c r="J303" s="183">
        <f t="shared" si="23"/>
        <v>0</v>
      </c>
      <c r="K303" s="110"/>
      <c r="L303" s="110"/>
      <c r="M303" s="1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</row>
    <row r="304" spans="1:63" ht="15.75" customHeight="1">
      <c r="A304" s="21">
        <v>40</v>
      </c>
      <c r="B304" s="28" t="s">
        <v>439</v>
      </c>
      <c r="C304" s="261" t="s">
        <v>441</v>
      </c>
      <c r="D304" s="28" t="s">
        <v>15</v>
      </c>
      <c r="E304" s="32">
        <v>6</v>
      </c>
      <c r="F304" s="189">
        <v>0</v>
      </c>
      <c r="G304" s="181">
        <f t="shared" si="21"/>
        <v>0</v>
      </c>
      <c r="H304" s="78">
        <v>0.08</v>
      </c>
      <c r="I304" s="183">
        <f t="shared" si="22"/>
        <v>0</v>
      </c>
      <c r="J304" s="183">
        <f t="shared" si="23"/>
        <v>0</v>
      </c>
      <c r="K304" s="110"/>
      <c r="L304" s="110"/>
      <c r="M304" s="1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</row>
    <row r="305" spans="1:63" ht="15.75" customHeight="1">
      <c r="A305" s="21">
        <v>41</v>
      </c>
      <c r="B305" s="28" t="s">
        <v>439</v>
      </c>
      <c r="C305" s="104" t="s">
        <v>442</v>
      </c>
      <c r="D305" s="28" t="s">
        <v>15</v>
      </c>
      <c r="E305" s="32">
        <v>6</v>
      </c>
      <c r="F305" s="189">
        <v>0</v>
      </c>
      <c r="G305" s="185">
        <f t="shared" si="21"/>
        <v>0</v>
      </c>
      <c r="H305" s="78">
        <v>0.08</v>
      </c>
      <c r="I305" s="183">
        <f t="shared" si="22"/>
        <v>0</v>
      </c>
      <c r="J305" s="183">
        <f t="shared" si="23"/>
        <v>0</v>
      </c>
      <c r="K305" s="110"/>
      <c r="L305" s="110"/>
      <c r="M305" s="1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</row>
    <row r="306" spans="1:63" ht="25.5" customHeight="1">
      <c r="A306" s="21">
        <v>42</v>
      </c>
      <c r="B306" s="28" t="s">
        <v>447</v>
      </c>
      <c r="C306" s="104" t="s">
        <v>446</v>
      </c>
      <c r="D306" s="28" t="s">
        <v>41</v>
      </c>
      <c r="E306" s="32">
        <v>6</v>
      </c>
      <c r="F306" s="189">
        <v>0</v>
      </c>
      <c r="G306" s="185">
        <f t="shared" si="21"/>
        <v>0</v>
      </c>
      <c r="H306" s="78">
        <v>0.08</v>
      </c>
      <c r="I306" s="183">
        <f t="shared" si="22"/>
        <v>0</v>
      </c>
      <c r="J306" s="183">
        <f t="shared" si="23"/>
        <v>0</v>
      </c>
      <c r="K306" s="110"/>
      <c r="L306" s="110"/>
      <c r="M306" s="1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</row>
    <row r="307" spans="1:63" ht="25.5" customHeight="1">
      <c r="A307" s="21">
        <v>1</v>
      </c>
      <c r="B307" s="28" t="s">
        <v>445</v>
      </c>
      <c r="C307" s="104" t="s">
        <v>446</v>
      </c>
      <c r="D307" s="28" t="s">
        <v>232</v>
      </c>
      <c r="E307" s="32">
        <v>12</v>
      </c>
      <c r="F307" s="189">
        <v>0</v>
      </c>
      <c r="G307" s="185">
        <f t="shared" si="21"/>
        <v>0</v>
      </c>
      <c r="H307" s="78">
        <v>0.08</v>
      </c>
      <c r="I307" s="183">
        <f t="shared" si="22"/>
        <v>0</v>
      </c>
      <c r="J307" s="183">
        <f t="shared" si="23"/>
        <v>0</v>
      </c>
      <c r="K307" s="110"/>
      <c r="L307" s="110"/>
      <c r="M307" s="1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</row>
    <row r="308" spans="1:63" ht="25.5" customHeight="1">
      <c r="A308" s="21">
        <v>2</v>
      </c>
      <c r="B308" s="28" t="s">
        <v>443</v>
      </c>
      <c r="C308" s="104" t="s">
        <v>444</v>
      </c>
      <c r="D308" s="28" t="s">
        <v>109</v>
      </c>
      <c r="E308" s="32">
        <v>60</v>
      </c>
      <c r="F308" s="189">
        <v>0</v>
      </c>
      <c r="G308" s="185">
        <f t="shared" si="21"/>
        <v>0</v>
      </c>
      <c r="H308" s="78">
        <v>0.08</v>
      </c>
      <c r="I308" s="183">
        <f t="shared" si="22"/>
        <v>0</v>
      </c>
      <c r="J308" s="183">
        <f t="shared" si="23"/>
        <v>0</v>
      </c>
      <c r="K308" s="110"/>
      <c r="L308" s="110"/>
      <c r="M308" s="1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</row>
    <row r="309" spans="1:63" ht="25.5" customHeight="1">
      <c r="A309" s="21">
        <v>3</v>
      </c>
      <c r="B309" s="28" t="s">
        <v>426</v>
      </c>
      <c r="C309" s="104" t="s">
        <v>427</v>
      </c>
      <c r="D309" s="28" t="s">
        <v>428</v>
      </c>
      <c r="E309" s="32">
        <v>5</v>
      </c>
      <c r="F309" s="189">
        <v>0</v>
      </c>
      <c r="G309" s="185">
        <f t="shared" si="21"/>
        <v>0</v>
      </c>
      <c r="H309" s="78">
        <v>0.08</v>
      </c>
      <c r="I309" s="183">
        <f t="shared" si="22"/>
        <v>0</v>
      </c>
      <c r="J309" s="183">
        <f t="shared" si="23"/>
        <v>0</v>
      </c>
      <c r="K309" s="110"/>
      <c r="L309" s="110"/>
      <c r="M309" s="1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</row>
    <row r="310" spans="1:63" ht="25.5" customHeight="1">
      <c r="A310" s="21">
        <v>43</v>
      </c>
      <c r="B310" s="28" t="s">
        <v>565</v>
      </c>
      <c r="C310" s="104" t="s">
        <v>202</v>
      </c>
      <c r="D310" s="28" t="s">
        <v>56</v>
      </c>
      <c r="E310" s="32">
        <v>30</v>
      </c>
      <c r="F310" s="189">
        <v>0</v>
      </c>
      <c r="G310" s="185">
        <f t="shared" si="21"/>
        <v>0</v>
      </c>
      <c r="H310" s="78">
        <v>0.08</v>
      </c>
      <c r="I310" s="183">
        <f t="shared" si="22"/>
        <v>0</v>
      </c>
      <c r="J310" s="183">
        <f t="shared" si="23"/>
        <v>0</v>
      </c>
      <c r="K310" s="110"/>
      <c r="L310" s="110"/>
      <c r="M310" s="1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</row>
    <row r="311" spans="1:63">
      <c r="A311" s="21">
        <v>44</v>
      </c>
      <c r="B311" s="28" t="s">
        <v>429</v>
      </c>
      <c r="C311" s="104" t="s">
        <v>430</v>
      </c>
      <c r="D311" s="28" t="s">
        <v>173</v>
      </c>
      <c r="E311" s="32">
        <v>5</v>
      </c>
      <c r="F311" s="189">
        <v>0</v>
      </c>
      <c r="G311" s="185">
        <f t="shared" si="21"/>
        <v>0</v>
      </c>
      <c r="H311" s="78">
        <v>0.08</v>
      </c>
      <c r="I311" s="183">
        <f t="shared" si="22"/>
        <v>0</v>
      </c>
      <c r="J311" s="183">
        <f t="shared" si="23"/>
        <v>0</v>
      </c>
      <c r="K311" s="110"/>
      <c r="L311" s="110"/>
      <c r="M311" s="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</row>
    <row r="312" spans="1:63">
      <c r="A312" s="81"/>
      <c r="B312" s="92"/>
      <c r="C312" s="93"/>
      <c r="D312" s="93"/>
      <c r="E312" s="94"/>
      <c r="F312" s="95"/>
      <c r="G312" s="96"/>
      <c r="H312" s="260" t="s">
        <v>309</v>
      </c>
      <c r="I312" s="184">
        <f>SUM(I265:I311)</f>
        <v>0</v>
      </c>
      <c r="J312" s="184">
        <f>SUM(J265:J311)</f>
        <v>0</v>
      </c>
      <c r="K312" s="98"/>
      <c r="L312" s="99"/>
      <c r="M312" s="1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</row>
    <row r="313" spans="1:63">
      <c r="A313" s="81"/>
      <c r="C313" s="93"/>
      <c r="D313" s="93"/>
      <c r="E313" s="94"/>
      <c r="F313" s="143"/>
      <c r="G313" s="96"/>
      <c r="H313" s="100"/>
      <c r="I313" s="80"/>
      <c r="J313" s="80"/>
      <c r="K313" s="263" t="s">
        <v>296</v>
      </c>
      <c r="L313" s="263"/>
      <c r="M313" s="1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</row>
    <row r="314" spans="1:63">
      <c r="A314" s="81"/>
      <c r="B314" s="92"/>
      <c r="C314" s="106"/>
      <c r="D314" s="93"/>
      <c r="E314" s="94"/>
      <c r="F314" s="95"/>
      <c r="G314" s="96"/>
      <c r="H314" s="100"/>
      <c r="K314" s="263" t="s">
        <v>297</v>
      </c>
      <c r="L314" s="263"/>
      <c r="M314" s="1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</row>
    <row r="315" spans="1:63">
      <c r="A315" s="81"/>
      <c r="B315" s="92"/>
      <c r="C315" s="106"/>
      <c r="D315" s="93"/>
      <c r="E315" s="94"/>
      <c r="F315" s="143"/>
      <c r="G315" s="96"/>
      <c r="H315" s="100"/>
      <c r="K315" s="71"/>
      <c r="L315" s="71"/>
      <c r="M315" s="1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</row>
    <row r="316" spans="1:63">
      <c r="A316" s="265" t="s">
        <v>0</v>
      </c>
      <c r="B316" s="265"/>
      <c r="C316" s="7" t="s">
        <v>617</v>
      </c>
      <c r="D316" s="274" t="s">
        <v>477</v>
      </c>
      <c r="E316" s="274"/>
      <c r="F316" s="274"/>
      <c r="G316" s="274"/>
      <c r="H316" s="83"/>
      <c r="I316" s="83"/>
      <c r="J316" s="83"/>
      <c r="K316" s="8"/>
      <c r="L316" s="8"/>
      <c r="M316" s="1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</row>
    <row r="317" spans="1:63" ht="27">
      <c r="A317" s="9" t="s">
        <v>319</v>
      </c>
      <c r="B317" s="144" t="s">
        <v>3</v>
      </c>
      <c r="C317" s="145" t="s">
        <v>4</v>
      </c>
      <c r="D317" s="147" t="s">
        <v>5</v>
      </c>
      <c r="E317" s="148" t="s">
        <v>6</v>
      </c>
      <c r="F317" s="149" t="s">
        <v>7</v>
      </c>
      <c r="G317" s="126" t="s">
        <v>8</v>
      </c>
      <c r="H317" s="14" t="s">
        <v>9</v>
      </c>
      <c r="I317" s="13" t="s">
        <v>10</v>
      </c>
      <c r="J317" s="13" t="s">
        <v>11</v>
      </c>
      <c r="K317" s="124" t="s">
        <v>298</v>
      </c>
      <c r="L317" s="15" t="s">
        <v>12</v>
      </c>
      <c r="M317" s="1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</row>
    <row r="318" spans="1:63">
      <c r="A318" s="21">
        <v>1</v>
      </c>
      <c r="B318" s="150" t="s">
        <v>478</v>
      </c>
      <c r="C318" s="28" t="s">
        <v>27</v>
      </c>
      <c r="D318" s="104" t="s">
        <v>15</v>
      </c>
      <c r="E318" s="136">
        <v>25</v>
      </c>
      <c r="F318" s="108">
        <v>0</v>
      </c>
      <c r="G318" s="181">
        <f>ROUND(F318*(1+H318),2)</f>
        <v>0</v>
      </c>
      <c r="H318" s="19">
        <v>0.08</v>
      </c>
      <c r="I318" s="181">
        <f>ROUND(E318*F318,2)</f>
        <v>0</v>
      </c>
      <c r="J318" s="181">
        <f>ROUND(I318*(1+H318),2)</f>
        <v>0</v>
      </c>
      <c r="K318" s="21"/>
      <c r="L318" s="22"/>
      <c r="M318" s="1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</row>
    <row r="319" spans="1:63">
      <c r="A319" s="21">
        <v>2</v>
      </c>
      <c r="B319" s="22" t="s">
        <v>479</v>
      </c>
      <c r="C319" s="91" t="s">
        <v>480</v>
      </c>
      <c r="D319" s="104" t="s">
        <v>308</v>
      </c>
      <c r="E319" s="136">
        <v>300</v>
      </c>
      <c r="F319" s="189">
        <v>0</v>
      </c>
      <c r="G319" s="181">
        <f>ROUND(F319*(1+H319),2)</f>
        <v>0</v>
      </c>
      <c r="H319" s="19">
        <v>0.08</v>
      </c>
      <c r="I319" s="181">
        <f>ROUND(E319*F319,2)</f>
        <v>0</v>
      </c>
      <c r="J319" s="181">
        <f>ROUND(I319*(1+H319),2)</f>
        <v>0</v>
      </c>
      <c r="K319" s="21"/>
      <c r="L319" s="22"/>
      <c r="M319" s="1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</row>
    <row r="320" spans="1:63">
      <c r="A320" s="102"/>
      <c r="B320" s="102"/>
      <c r="C320" s="102"/>
      <c r="D320" s="102"/>
      <c r="E320" s="102"/>
      <c r="F320" s="102"/>
      <c r="G320" s="67"/>
      <c r="H320" s="68" t="s">
        <v>295</v>
      </c>
      <c r="I320" s="182">
        <f>SUM(I318:I319)</f>
        <v>0</v>
      </c>
      <c r="J320" s="182">
        <f>SUM(J318:J319)</f>
        <v>0</v>
      </c>
      <c r="K320" s="69"/>
      <c r="L320" s="70"/>
      <c r="M320" s="1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</row>
    <row r="321" spans="1:63">
      <c r="F321" s="1" t="s">
        <v>481</v>
      </c>
      <c r="G321" s="1"/>
      <c r="K321" s="263" t="s">
        <v>296</v>
      </c>
      <c r="L321" s="263"/>
      <c r="M321" s="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</row>
    <row r="322" spans="1:63">
      <c r="G322" s="1"/>
      <c r="K322" s="263" t="s">
        <v>297</v>
      </c>
      <c r="L322" s="263"/>
      <c r="M322" s="1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</row>
    <row r="323" spans="1:63">
      <c r="A323" s="109"/>
      <c r="G323" s="1"/>
      <c r="K323" s="71"/>
      <c r="L323" s="71"/>
      <c r="M323" s="1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</row>
    <row r="324" spans="1:63">
      <c r="A324" s="276" t="s">
        <v>0</v>
      </c>
      <c r="B324" s="276"/>
      <c r="C324" s="151" t="s">
        <v>330</v>
      </c>
      <c r="D324" s="146" t="s">
        <v>482</v>
      </c>
      <c r="E324" s="152"/>
      <c r="F324" s="152"/>
      <c r="G324" s="152"/>
      <c r="H324" s="152"/>
      <c r="I324" s="152"/>
      <c r="J324" s="152"/>
      <c r="K324" s="112"/>
      <c r="L324" s="112"/>
      <c r="M324" s="39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</row>
    <row r="325" spans="1:63" ht="27">
      <c r="A325" s="123" t="s">
        <v>319</v>
      </c>
      <c r="B325" s="123" t="s">
        <v>3</v>
      </c>
      <c r="C325" s="124" t="s">
        <v>4</v>
      </c>
      <c r="D325" s="123" t="s">
        <v>5</v>
      </c>
      <c r="E325" s="125" t="s">
        <v>6</v>
      </c>
      <c r="F325" s="12" t="s">
        <v>7</v>
      </c>
      <c r="G325" s="126" t="s">
        <v>8</v>
      </c>
      <c r="H325" s="127" t="s">
        <v>9</v>
      </c>
      <c r="I325" s="126" t="s">
        <v>10</v>
      </c>
      <c r="J325" s="126" t="s">
        <v>11</v>
      </c>
      <c r="K325" s="124" t="s">
        <v>298</v>
      </c>
      <c r="L325" s="128" t="s">
        <v>12</v>
      </c>
      <c r="M325" s="39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</row>
    <row r="326" spans="1:63" ht="39">
      <c r="A326" s="21">
        <v>1</v>
      </c>
      <c r="B326" s="36" t="s">
        <v>483</v>
      </c>
      <c r="C326" s="30"/>
      <c r="D326" s="28" t="s">
        <v>49</v>
      </c>
      <c r="E326" s="154">
        <v>1700</v>
      </c>
      <c r="F326" s="189">
        <v>0</v>
      </c>
      <c r="G326" s="181">
        <f>ROUND(F326*(1+H326),2)</f>
        <v>0</v>
      </c>
      <c r="H326" s="153">
        <v>0.08</v>
      </c>
      <c r="I326" s="181">
        <f>ROUND(E326*F326,2)</f>
        <v>0</v>
      </c>
      <c r="J326" s="181">
        <f>ROUND(I326*(1+H326),2)</f>
        <v>0</v>
      </c>
      <c r="K326" s="21"/>
      <c r="L326" s="22"/>
      <c r="M326" s="39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</row>
    <row r="327" spans="1:63">
      <c r="A327" s="102"/>
      <c r="B327" s="102"/>
      <c r="C327" s="102"/>
      <c r="D327" s="102"/>
      <c r="E327" s="102"/>
      <c r="F327" s="102"/>
      <c r="G327" s="67"/>
      <c r="H327" s="68" t="s">
        <v>295</v>
      </c>
      <c r="I327" s="182">
        <f>SUM(I326:I326)</f>
        <v>0</v>
      </c>
      <c r="J327" s="182">
        <f>SUM(J326:J326)</f>
        <v>0</v>
      </c>
      <c r="K327" s="69"/>
      <c r="L327" s="70"/>
      <c r="M327" s="1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</row>
    <row r="328" spans="1:63">
      <c r="G328" s="1"/>
      <c r="K328" s="263" t="s">
        <v>296</v>
      </c>
      <c r="L328" s="263"/>
      <c r="M328" s="1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</row>
    <row r="329" spans="1:63">
      <c r="G329" s="1"/>
      <c r="K329" s="263" t="s">
        <v>297</v>
      </c>
      <c r="L329" s="263"/>
      <c r="M329" s="1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</row>
    <row r="330" spans="1:63">
      <c r="A330" s="109"/>
      <c r="D330" s="109"/>
      <c r="G330" s="1"/>
      <c r="K330" s="71"/>
      <c r="L330" s="71"/>
      <c r="M330" s="1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</row>
    <row r="331" spans="1:63">
      <c r="A331" s="276" t="s">
        <v>0</v>
      </c>
      <c r="B331" s="276"/>
      <c r="C331" s="151" t="s">
        <v>618</v>
      </c>
      <c r="D331" s="277" t="s">
        <v>485</v>
      </c>
      <c r="E331" s="277"/>
      <c r="F331" s="277" t="s">
        <v>485</v>
      </c>
      <c r="G331" s="277"/>
      <c r="H331" s="277"/>
      <c r="I331" s="277"/>
      <c r="J331" s="277"/>
      <c r="K331" s="112"/>
      <c r="L331" s="112"/>
      <c r="M331" s="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</row>
    <row r="332" spans="1:63" ht="27">
      <c r="A332" s="123" t="s">
        <v>319</v>
      </c>
      <c r="B332" s="123" t="s">
        <v>3</v>
      </c>
      <c r="C332" s="124" t="s">
        <v>4</v>
      </c>
      <c r="D332" s="123" t="s">
        <v>5</v>
      </c>
      <c r="E332" s="125" t="s">
        <v>6</v>
      </c>
      <c r="F332" s="12" t="s">
        <v>7</v>
      </c>
      <c r="G332" s="126" t="s">
        <v>8</v>
      </c>
      <c r="H332" s="127" t="s">
        <v>9</v>
      </c>
      <c r="I332" s="126" t="s">
        <v>10</v>
      </c>
      <c r="J332" s="126" t="s">
        <v>11</v>
      </c>
      <c r="K332" s="124" t="s">
        <v>298</v>
      </c>
      <c r="L332" s="128" t="s">
        <v>12</v>
      </c>
      <c r="M332" s="1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</row>
    <row r="333" spans="1:63" ht="49.5" customHeight="1">
      <c r="A333" s="21">
        <v>1</v>
      </c>
      <c r="B333" s="36" t="s">
        <v>486</v>
      </c>
      <c r="C333" s="30" t="s">
        <v>487</v>
      </c>
      <c r="D333" s="28" t="s">
        <v>321</v>
      </c>
      <c r="E333" s="58">
        <v>25</v>
      </c>
      <c r="F333" s="108">
        <v>0</v>
      </c>
      <c r="G333" s="181">
        <f>ROUND(F333*(1+H333),2)</f>
        <v>0</v>
      </c>
      <c r="H333" s="153">
        <v>0.08</v>
      </c>
      <c r="I333" s="181">
        <f>ROUND(E333*F333,2)</f>
        <v>0</v>
      </c>
      <c r="J333" s="181">
        <f>ROUND(I333*(1+H333),2)</f>
        <v>0</v>
      </c>
      <c r="K333" s="21"/>
      <c r="L333" s="22"/>
      <c r="M333" s="1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</row>
    <row r="334" spans="1:63">
      <c r="A334" s="267"/>
      <c r="B334" s="267"/>
      <c r="C334" s="267"/>
      <c r="D334" s="267"/>
      <c r="E334" s="267"/>
      <c r="F334" s="267"/>
      <c r="G334" s="67"/>
      <c r="H334" s="68" t="s">
        <v>295</v>
      </c>
      <c r="I334" s="182">
        <f>SUM(I333:I333)</f>
        <v>0</v>
      </c>
      <c r="J334" s="182">
        <f>SUM(J333:J333)</f>
        <v>0</v>
      </c>
      <c r="K334" s="69"/>
      <c r="L334" s="70"/>
      <c r="M334" s="1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</row>
    <row r="335" spans="1:63">
      <c r="G335" s="1"/>
      <c r="K335" s="263" t="s">
        <v>296</v>
      </c>
      <c r="L335" s="263"/>
      <c r="M335" s="1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</row>
    <row r="336" spans="1:63">
      <c r="G336" s="1"/>
      <c r="K336" s="263" t="s">
        <v>297</v>
      </c>
      <c r="L336" s="263"/>
      <c r="M336" s="1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</row>
    <row r="337" spans="1:63">
      <c r="A337" s="109"/>
      <c r="D337" s="109"/>
      <c r="G337" s="1"/>
      <c r="K337" s="71"/>
      <c r="L337" s="71"/>
      <c r="M337" s="1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</row>
    <row r="338" spans="1:63">
      <c r="A338" s="278" t="s">
        <v>0</v>
      </c>
      <c r="B338" s="278"/>
      <c r="C338" s="151" t="s">
        <v>621</v>
      </c>
      <c r="D338" s="277" t="s">
        <v>488</v>
      </c>
      <c r="E338" s="277"/>
      <c r="F338" s="277" t="s">
        <v>485</v>
      </c>
      <c r="G338" s="277"/>
      <c r="H338" s="277"/>
      <c r="I338" s="277"/>
      <c r="J338" s="277"/>
      <c r="K338" s="112"/>
      <c r="L338" s="112"/>
      <c r="M338" s="1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</row>
    <row r="339" spans="1:63" ht="27">
      <c r="A339" s="123" t="s">
        <v>319</v>
      </c>
      <c r="B339" s="123" t="s">
        <v>3</v>
      </c>
      <c r="C339" s="124" t="s">
        <v>4</v>
      </c>
      <c r="D339" s="123" t="s">
        <v>5</v>
      </c>
      <c r="E339" s="125" t="s">
        <v>6</v>
      </c>
      <c r="F339" s="12" t="s">
        <v>7</v>
      </c>
      <c r="G339" s="126" t="s">
        <v>8</v>
      </c>
      <c r="H339" s="127" t="s">
        <v>9</v>
      </c>
      <c r="I339" s="126" t="s">
        <v>10</v>
      </c>
      <c r="J339" s="126" t="s">
        <v>11</v>
      </c>
      <c r="K339" s="124" t="s">
        <v>298</v>
      </c>
      <c r="L339" s="128" t="s">
        <v>12</v>
      </c>
      <c r="M339" s="1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</row>
    <row r="340" spans="1:63">
      <c r="A340" s="21">
        <v>1</v>
      </c>
      <c r="B340" s="204" t="s">
        <v>489</v>
      </c>
      <c r="C340" s="30" t="s">
        <v>490</v>
      </c>
      <c r="D340" s="28" t="s">
        <v>167</v>
      </c>
      <c r="E340" s="58">
        <v>6</v>
      </c>
      <c r="F340" s="108">
        <v>0</v>
      </c>
      <c r="G340" s="181">
        <f>ROUND(F340*(1+H340),2)</f>
        <v>0</v>
      </c>
      <c r="H340" s="153">
        <v>0.08</v>
      </c>
      <c r="I340" s="181">
        <f>ROUND(E340*F340,2)</f>
        <v>0</v>
      </c>
      <c r="J340" s="181">
        <f>ROUND(I340*(1+H340),2)</f>
        <v>0</v>
      </c>
      <c r="K340" s="21"/>
      <c r="L340" s="22"/>
      <c r="M340" s="1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</row>
    <row r="341" spans="1:63">
      <c r="A341" s="279"/>
      <c r="B341" s="280"/>
      <c r="C341" s="280"/>
      <c r="D341" s="280"/>
      <c r="E341" s="280"/>
      <c r="F341" s="281"/>
      <c r="G341" s="67"/>
      <c r="H341" s="68" t="s">
        <v>295</v>
      </c>
      <c r="I341" s="182">
        <f>SUM(I340:I340)</f>
        <v>0</v>
      </c>
      <c r="J341" s="182">
        <f>SUM(J340:J340)</f>
        <v>0</v>
      </c>
      <c r="K341" s="206"/>
      <c r="L341" s="207"/>
      <c r="M341" s="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</row>
    <row r="342" spans="1:63">
      <c r="G342" s="1"/>
      <c r="K342" s="263" t="s">
        <v>296</v>
      </c>
      <c r="L342" s="263"/>
      <c r="M342" s="1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</row>
    <row r="343" spans="1:63">
      <c r="G343" s="1"/>
      <c r="K343" s="263" t="s">
        <v>297</v>
      </c>
      <c r="L343" s="263"/>
      <c r="M343" s="1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</row>
    <row r="344" spans="1:63">
      <c r="G344" s="1"/>
      <c r="K344" s="71"/>
      <c r="L344" s="71"/>
      <c r="M344" s="1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</row>
    <row r="345" spans="1:63">
      <c r="A345" s="101"/>
      <c r="B345" s="101" t="s">
        <v>0</v>
      </c>
      <c r="C345" s="111">
        <v>12</v>
      </c>
      <c r="D345" s="264" t="s">
        <v>498</v>
      </c>
      <c r="E345" s="264" t="s">
        <v>484</v>
      </c>
      <c r="F345" s="264"/>
      <c r="G345" s="264"/>
      <c r="H345" s="264"/>
      <c r="I345" s="264"/>
      <c r="J345" s="264"/>
      <c r="K345" s="83"/>
      <c r="L345" s="8"/>
      <c r="M345" s="1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</row>
    <row r="346" spans="1:63" ht="27">
      <c r="A346" s="9" t="s">
        <v>319</v>
      </c>
      <c r="B346" s="9" t="s">
        <v>3</v>
      </c>
      <c r="C346" s="85" t="s">
        <v>4</v>
      </c>
      <c r="D346" s="9" t="s">
        <v>5</v>
      </c>
      <c r="E346" s="11" t="s">
        <v>6</v>
      </c>
      <c r="F346" s="107" t="s">
        <v>7</v>
      </c>
      <c r="G346" s="13" t="s">
        <v>8</v>
      </c>
      <c r="H346" s="14" t="s">
        <v>9</v>
      </c>
      <c r="I346" s="13" t="s">
        <v>10</v>
      </c>
      <c r="J346" s="13" t="s">
        <v>11</v>
      </c>
      <c r="K346" s="124" t="s">
        <v>298</v>
      </c>
      <c r="L346" s="15" t="s">
        <v>12</v>
      </c>
      <c r="M346" s="1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</row>
    <row r="347" spans="1:63">
      <c r="A347" s="21">
        <v>1</v>
      </c>
      <c r="B347" s="28" t="s">
        <v>495</v>
      </c>
      <c r="C347" s="30" t="s">
        <v>496</v>
      </c>
      <c r="D347" s="28" t="s">
        <v>497</v>
      </c>
      <c r="E347" s="32">
        <v>180</v>
      </c>
      <c r="F347" s="108">
        <v>0</v>
      </c>
      <c r="G347" s="181">
        <f>ROUND(F347*(1+H347),2)</f>
        <v>0</v>
      </c>
      <c r="H347" s="19">
        <v>0.08</v>
      </c>
      <c r="I347" s="181">
        <f>ROUND(E347*F347,2)</f>
        <v>0</v>
      </c>
      <c r="J347" s="181">
        <f>ROUND(I347*(1+H347),2)</f>
        <v>0</v>
      </c>
      <c r="K347" s="21"/>
      <c r="L347" s="22"/>
      <c r="M347" s="1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</row>
    <row r="348" spans="1:63">
      <c r="A348" s="267"/>
      <c r="B348" s="267"/>
      <c r="C348" s="267"/>
      <c r="D348" s="267"/>
      <c r="E348" s="267"/>
      <c r="F348" s="267"/>
      <c r="G348" s="67"/>
      <c r="H348" s="68" t="s">
        <v>295</v>
      </c>
      <c r="I348" s="182">
        <f>SUM(I347:I347)</f>
        <v>0</v>
      </c>
      <c r="J348" s="182">
        <f>SUM(J347:J347)</f>
        <v>0</v>
      </c>
      <c r="K348" s="69"/>
      <c r="L348" s="70"/>
      <c r="M348" s="1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</row>
    <row r="349" spans="1:63">
      <c r="G349" s="1"/>
      <c r="K349" s="263" t="s">
        <v>296</v>
      </c>
      <c r="L349" s="263"/>
      <c r="M349" s="1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</row>
    <row r="350" spans="1:63">
      <c r="G350" s="1"/>
      <c r="K350" s="263" t="s">
        <v>297</v>
      </c>
      <c r="L350" s="263"/>
      <c r="M350" s="1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</row>
    <row r="351" spans="1:63">
      <c r="A351" s="81"/>
      <c r="B351" s="92"/>
      <c r="C351" s="106"/>
      <c r="D351" s="93"/>
      <c r="E351" s="94"/>
      <c r="F351" s="95"/>
      <c r="G351" s="96"/>
      <c r="H351" s="100"/>
      <c r="K351" s="239"/>
      <c r="L351" s="239"/>
      <c r="M351" s="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</row>
    <row r="352" spans="1:63" ht="14.25" customHeight="1">
      <c r="A352" s="82"/>
      <c r="B352" s="6" t="s">
        <v>0</v>
      </c>
      <c r="C352" s="103">
        <v>13</v>
      </c>
      <c r="D352" s="264" t="s">
        <v>344</v>
      </c>
      <c r="E352" s="264"/>
      <c r="F352" s="264"/>
      <c r="G352" s="264"/>
      <c r="H352" s="264"/>
      <c r="I352" s="264"/>
      <c r="J352" s="264"/>
      <c r="K352" s="275"/>
      <c r="L352" s="275"/>
      <c r="M352" s="1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</row>
    <row r="353" spans="1:63" ht="27">
      <c r="A353" s="84" t="s">
        <v>310</v>
      </c>
      <c r="B353" s="85" t="s">
        <v>3</v>
      </c>
      <c r="C353" s="85" t="s">
        <v>4</v>
      </c>
      <c r="D353" s="86" t="s">
        <v>5</v>
      </c>
      <c r="E353" s="87" t="s">
        <v>6</v>
      </c>
      <c r="F353" s="155" t="s">
        <v>320</v>
      </c>
      <c r="G353" s="88" t="s">
        <v>8</v>
      </c>
      <c r="H353" s="86" t="s">
        <v>9</v>
      </c>
      <c r="I353" s="88" t="s">
        <v>10</v>
      </c>
      <c r="J353" s="88" t="s">
        <v>11</v>
      </c>
      <c r="K353" s="85" t="s">
        <v>298</v>
      </c>
      <c r="L353" s="85" t="s">
        <v>12</v>
      </c>
      <c r="M353" s="1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</row>
    <row r="354" spans="1:63">
      <c r="A354" s="89">
        <v>13</v>
      </c>
      <c r="B354" s="30" t="s">
        <v>344</v>
      </c>
      <c r="C354" s="28" t="s">
        <v>307</v>
      </c>
      <c r="D354" s="90" t="s">
        <v>75</v>
      </c>
      <c r="E354" s="161">
        <v>200</v>
      </c>
      <c r="F354" s="189">
        <v>0</v>
      </c>
      <c r="G354" s="72">
        <f>ROUND(F354*(1+H354),2)</f>
        <v>0</v>
      </c>
      <c r="H354" s="45">
        <v>0.08</v>
      </c>
      <c r="I354" s="72">
        <f>ROUND(E354*F354,2)</f>
        <v>0</v>
      </c>
      <c r="J354" s="72">
        <f>ROUND(I354*(1+H354),2)</f>
        <v>0</v>
      </c>
      <c r="K354" s="46"/>
      <c r="L354" s="47"/>
      <c r="M354" s="1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</row>
    <row r="355" spans="1:63">
      <c r="A355" s="89">
        <v>14</v>
      </c>
      <c r="B355" s="30" t="s">
        <v>344</v>
      </c>
      <c r="C355" s="28" t="s">
        <v>271</v>
      </c>
      <c r="D355" s="90" t="s">
        <v>75</v>
      </c>
      <c r="E355" s="161">
        <v>140</v>
      </c>
      <c r="F355" s="189">
        <v>0</v>
      </c>
      <c r="G355" s="72">
        <f t="shared" ref="G355:G356" si="24">ROUND(F355*(1+H355),2)</f>
        <v>0</v>
      </c>
      <c r="H355" s="45">
        <v>0.08</v>
      </c>
      <c r="I355" s="72">
        <f t="shared" ref="I355:I356" si="25">ROUND(E355*F355,2)</f>
        <v>0</v>
      </c>
      <c r="J355" s="72">
        <f t="shared" ref="J355:J356" si="26">ROUND(I355*(1+H355),2)</f>
        <v>0</v>
      </c>
      <c r="K355" s="46"/>
      <c r="L355" s="47"/>
      <c r="M355" s="1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</row>
    <row r="356" spans="1:63">
      <c r="A356" s="89">
        <v>15</v>
      </c>
      <c r="B356" s="30" t="s">
        <v>345</v>
      </c>
      <c r="C356" s="28" t="s">
        <v>346</v>
      </c>
      <c r="D356" s="90" t="s">
        <v>109</v>
      </c>
      <c r="E356" s="161">
        <v>2000</v>
      </c>
      <c r="F356" s="189">
        <v>0</v>
      </c>
      <c r="G356" s="72">
        <f t="shared" si="24"/>
        <v>0</v>
      </c>
      <c r="H356" s="45">
        <v>0.08</v>
      </c>
      <c r="I356" s="72">
        <f t="shared" si="25"/>
        <v>0</v>
      </c>
      <c r="J356" s="72">
        <f t="shared" si="26"/>
        <v>0</v>
      </c>
      <c r="K356" s="46"/>
      <c r="L356" s="47"/>
      <c r="M356" s="1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</row>
    <row r="357" spans="1:63">
      <c r="A357" s="81"/>
      <c r="B357" s="92"/>
      <c r="C357" s="93"/>
      <c r="D357" s="93"/>
      <c r="E357" s="94"/>
      <c r="F357" s="95"/>
      <c r="G357" s="96"/>
      <c r="H357" s="260" t="s">
        <v>309</v>
      </c>
      <c r="I357" s="97">
        <f>SUM(I354:I356)</f>
        <v>0</v>
      </c>
      <c r="J357" s="97">
        <f>SUM(J354:J356)</f>
        <v>0</v>
      </c>
      <c r="K357" s="98"/>
      <c r="L357" s="99"/>
      <c r="M357" s="1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</row>
    <row r="358" spans="1:63">
      <c r="M358" s="1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</row>
    <row r="359" spans="1:63">
      <c r="M359" s="1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</row>
    <row r="360" spans="1:63">
      <c r="M360" s="1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</row>
    <row r="361" spans="1:63" ht="19.5">
      <c r="A361"/>
      <c r="B361" s="156" t="s">
        <v>0</v>
      </c>
      <c r="C361" s="157" t="s">
        <v>506</v>
      </c>
      <c r="D361" s="157" t="s">
        <v>507</v>
      </c>
      <c r="E361" s="3"/>
      <c r="G361" s="1"/>
      <c r="K361" s="4"/>
      <c r="M361" s="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</row>
    <row r="362" spans="1:63">
      <c r="A362"/>
      <c r="B362" s="174" t="s">
        <v>508</v>
      </c>
      <c r="C362" s="158">
        <f>I171</f>
        <v>0</v>
      </c>
      <c r="D362" s="186">
        <f>J171</f>
        <v>0</v>
      </c>
      <c r="G362" s="1"/>
      <c r="J362" s="4"/>
      <c r="M362" s="1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</row>
    <row r="363" spans="1:63">
      <c r="A363"/>
      <c r="B363" s="174" t="s">
        <v>509</v>
      </c>
      <c r="C363" s="158">
        <f>I197</f>
        <v>0</v>
      </c>
      <c r="D363" s="186">
        <f>J197</f>
        <v>0</v>
      </c>
      <c r="G363" s="1"/>
      <c r="J363" s="4"/>
      <c r="M363" s="1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</row>
    <row r="364" spans="1:63">
      <c r="A364"/>
      <c r="B364" s="174" t="s">
        <v>510</v>
      </c>
      <c r="C364" s="158">
        <f>I226</f>
        <v>0</v>
      </c>
      <c r="D364" s="186">
        <f>J226</f>
        <v>0</v>
      </c>
      <c r="G364" s="1"/>
      <c r="J364" s="4"/>
      <c r="M364" s="1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</row>
    <row r="365" spans="1:63">
      <c r="A365"/>
      <c r="B365" s="174" t="s">
        <v>511</v>
      </c>
      <c r="C365" s="158">
        <f>I233</f>
        <v>0</v>
      </c>
      <c r="D365" s="186">
        <f>J233</f>
        <v>0</v>
      </c>
      <c r="G365" s="1"/>
      <c r="J365" s="4"/>
      <c r="M365" s="1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</row>
    <row r="366" spans="1:63">
      <c r="A366"/>
      <c r="B366" s="174" t="s">
        <v>512</v>
      </c>
      <c r="C366" s="158">
        <f>I244</f>
        <v>0</v>
      </c>
      <c r="D366" s="186">
        <f>J244</f>
        <v>0</v>
      </c>
      <c r="G366" s="1"/>
      <c r="J366" s="4"/>
      <c r="M366" s="1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</row>
    <row r="367" spans="1:63">
      <c r="A367"/>
      <c r="B367" s="174" t="s">
        <v>513</v>
      </c>
      <c r="C367" s="158">
        <f>I259</f>
        <v>0</v>
      </c>
      <c r="D367" s="186">
        <f>J259</f>
        <v>0</v>
      </c>
      <c r="G367" s="1"/>
      <c r="J367" s="4"/>
      <c r="M367" s="1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</row>
    <row r="368" spans="1:63">
      <c r="A368"/>
      <c r="B368" s="174" t="s">
        <v>514</v>
      </c>
      <c r="C368" s="158">
        <f>I312</f>
        <v>0</v>
      </c>
      <c r="D368" s="186">
        <f>J312</f>
        <v>0</v>
      </c>
      <c r="G368" s="1"/>
      <c r="J368" s="4"/>
      <c r="M368" s="1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</row>
    <row r="369" spans="1:63">
      <c r="A369"/>
      <c r="B369" s="174" t="s">
        <v>515</v>
      </c>
      <c r="C369" s="158">
        <f>I320</f>
        <v>0</v>
      </c>
      <c r="D369" s="186">
        <f>J320</f>
        <v>0</v>
      </c>
      <c r="G369" s="1"/>
      <c r="J369" s="4"/>
      <c r="M369" s="1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</row>
    <row r="370" spans="1:63">
      <c r="A370"/>
      <c r="B370" s="174" t="s">
        <v>516</v>
      </c>
      <c r="C370" s="158">
        <f>I327</f>
        <v>0</v>
      </c>
      <c r="D370" s="186">
        <f>J327</f>
        <v>0</v>
      </c>
      <c r="G370" s="1"/>
      <c r="J370" s="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</row>
    <row r="371" spans="1:63">
      <c r="A371"/>
      <c r="B371" s="174" t="s">
        <v>517</v>
      </c>
      <c r="C371" s="158">
        <f>I334</f>
        <v>0</v>
      </c>
      <c r="D371" s="186">
        <f>J334</f>
        <v>0</v>
      </c>
      <c r="G371" s="1"/>
      <c r="J371" s="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</row>
    <row r="372" spans="1:63">
      <c r="A372"/>
      <c r="B372" s="174" t="s">
        <v>518</v>
      </c>
      <c r="C372" s="158">
        <f>I341</f>
        <v>0</v>
      </c>
      <c r="D372" s="186">
        <f>J341</f>
        <v>0</v>
      </c>
      <c r="G372" s="1"/>
      <c r="J372" s="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</row>
    <row r="373" spans="1:63">
      <c r="A373"/>
      <c r="B373" s="174" t="s">
        <v>519</v>
      </c>
      <c r="C373" s="158">
        <f>I348</f>
        <v>0</v>
      </c>
      <c r="D373" s="186">
        <f>J348</f>
        <v>0</v>
      </c>
      <c r="G373" s="1"/>
      <c r="J373" s="4"/>
    </row>
    <row r="374" spans="1:63">
      <c r="A374"/>
      <c r="B374" s="174" t="s">
        <v>520</v>
      </c>
      <c r="C374" s="158">
        <f>I357</f>
        <v>0</v>
      </c>
      <c r="D374" s="186">
        <f>J357</f>
        <v>0</v>
      </c>
      <c r="G374" s="1"/>
      <c r="J374" s="4"/>
    </row>
    <row r="375" spans="1:63">
      <c r="A375"/>
      <c r="B375" s="160" t="s">
        <v>492</v>
      </c>
      <c r="C375" s="240">
        <f>SUM(C362:C374)</f>
        <v>0</v>
      </c>
      <c r="D375" s="240">
        <f>SUM(D362:D374)</f>
        <v>0</v>
      </c>
      <c r="E375" s="3"/>
      <c r="G375" s="1"/>
      <c r="K375" s="4"/>
    </row>
    <row r="376" spans="1:63">
      <c r="C376" s="205"/>
    </row>
  </sheetData>
  <sortState xmlns:xlrd2="http://schemas.microsoft.com/office/spreadsheetml/2017/richdata2" ref="B266:E311">
    <sortCondition ref="B265"/>
  </sortState>
  <mergeCells count="65">
    <mergeCell ref="A1:K1"/>
    <mergeCell ref="A2:K2"/>
    <mergeCell ref="D345:J345"/>
    <mergeCell ref="A334:F334"/>
    <mergeCell ref="K335:L335"/>
    <mergeCell ref="K336:L336"/>
    <mergeCell ref="A338:B338"/>
    <mergeCell ref="D338:J338"/>
    <mergeCell ref="A341:F341"/>
    <mergeCell ref="K342:L342"/>
    <mergeCell ref="K343:L343"/>
    <mergeCell ref="D352:J352"/>
    <mergeCell ref="K352:L352"/>
    <mergeCell ref="A348:F348"/>
    <mergeCell ref="K349:L349"/>
    <mergeCell ref="K350:L350"/>
    <mergeCell ref="A331:B331"/>
    <mergeCell ref="D331:J331"/>
    <mergeCell ref="K328:L328"/>
    <mergeCell ref="K329:L329"/>
    <mergeCell ref="A324:B324"/>
    <mergeCell ref="A316:B316"/>
    <mergeCell ref="D316:G316"/>
    <mergeCell ref="K321:L321"/>
    <mergeCell ref="K322:L322"/>
    <mergeCell ref="D263:J263"/>
    <mergeCell ref="K263:L263"/>
    <mergeCell ref="K313:L313"/>
    <mergeCell ref="K314:L314"/>
    <mergeCell ref="K261:L261"/>
    <mergeCell ref="A250:B250"/>
    <mergeCell ref="D250:J250"/>
    <mergeCell ref="A259:F259"/>
    <mergeCell ref="K260:L260"/>
    <mergeCell ref="K245:L245"/>
    <mergeCell ref="K246:L246"/>
    <mergeCell ref="A244:F244"/>
    <mergeCell ref="A226:F226"/>
    <mergeCell ref="K227:L227"/>
    <mergeCell ref="K228:L228"/>
    <mergeCell ref="A230:B230"/>
    <mergeCell ref="D230:J230"/>
    <mergeCell ref="A233:F233"/>
    <mergeCell ref="K235:L235"/>
    <mergeCell ref="B237:K237"/>
    <mergeCell ref="B239:I239"/>
    <mergeCell ref="A241:B241"/>
    <mergeCell ref="D241:J241"/>
    <mergeCell ref="A201:B201"/>
    <mergeCell ref="D201:J201"/>
    <mergeCell ref="K234:L234"/>
    <mergeCell ref="B204:B205"/>
    <mergeCell ref="C204:C205"/>
    <mergeCell ref="B206:B207"/>
    <mergeCell ref="C206:C207"/>
    <mergeCell ref="B211:B212"/>
    <mergeCell ref="C211:C212"/>
    <mergeCell ref="K199:L199"/>
    <mergeCell ref="D175:J175"/>
    <mergeCell ref="A175:B175"/>
    <mergeCell ref="D4:L4"/>
    <mergeCell ref="K172:L172"/>
    <mergeCell ref="K173:L173"/>
    <mergeCell ref="A197:F197"/>
    <mergeCell ref="K198:L198"/>
  </mergeCells>
  <pageMargins left="0" right="0" top="0.39374999999999999" bottom="0.39374999999999999" header="0" footer="0"/>
  <pageSetup paperSize="9" firstPageNumber="0" orientation="landscape" horizontalDpi="300" verticalDpi="300" r:id="rId1"/>
  <headerFooter>
    <oddHeader>&amp;C&amp;A</oddHeader>
    <oddFooter>&amp;CStrona &amp;P</oddFooter>
  </headerFooter>
  <ignoredErrors>
    <ignoredError sqref="C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3"/>
  <sheetViews>
    <sheetView workbookViewId="0">
      <selection activeCell="J24" sqref="J24"/>
    </sheetView>
  </sheetViews>
  <sheetFormatPr defaultRowHeight="14.25"/>
  <cols>
    <col min="3" max="3" width="11.75" customWidth="1"/>
    <col min="4" max="4" width="13.75" customWidth="1"/>
  </cols>
  <sheetData>
    <row r="1" spans="1:14">
      <c r="A1" s="1"/>
      <c r="B1" s="1"/>
      <c r="C1" s="2"/>
      <c r="D1" s="2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>
      <c r="B2" s="156" t="s">
        <v>0</v>
      </c>
      <c r="C2" s="157" t="s">
        <v>506</v>
      </c>
      <c r="D2" s="157" t="s">
        <v>507</v>
      </c>
      <c r="E2" s="3"/>
      <c r="F2" s="1"/>
      <c r="G2" s="1"/>
      <c r="H2" s="1"/>
      <c r="I2" s="1"/>
      <c r="J2" s="1"/>
      <c r="K2" s="1"/>
      <c r="L2" s="4"/>
      <c r="M2" s="1"/>
      <c r="N2" s="1"/>
    </row>
    <row r="3" spans="1:14">
      <c r="B3" s="174" t="s">
        <v>508</v>
      </c>
      <c r="C3" s="158">
        <v>149309.30999999997</v>
      </c>
      <c r="D3" s="186">
        <v>161263.89000000001</v>
      </c>
      <c r="E3" s="1"/>
      <c r="F3" s="1"/>
      <c r="G3" s="1"/>
      <c r="H3" s="1"/>
      <c r="I3" s="1"/>
      <c r="J3" s="1"/>
      <c r="K3" s="4"/>
      <c r="L3" s="1"/>
      <c r="M3" s="1"/>
      <c r="N3" s="1"/>
    </row>
    <row r="4" spans="1:14">
      <c r="B4" s="174" t="s">
        <v>509</v>
      </c>
      <c r="C4" s="158">
        <v>388513.87000000005</v>
      </c>
      <c r="D4" s="186">
        <v>419594.99000000005</v>
      </c>
      <c r="E4" s="1"/>
      <c r="F4" s="1"/>
      <c r="G4" s="1"/>
      <c r="H4" s="1"/>
      <c r="I4" s="1"/>
      <c r="J4" s="1"/>
      <c r="K4" s="4"/>
      <c r="L4" s="1"/>
      <c r="M4" s="1"/>
      <c r="N4" s="1"/>
    </row>
    <row r="5" spans="1:14">
      <c r="B5" s="174" t="s">
        <v>510</v>
      </c>
      <c r="C5" s="158">
        <v>438483.68</v>
      </c>
      <c r="D5" s="186">
        <v>473562.36999999988</v>
      </c>
      <c r="E5" s="1"/>
      <c r="F5" s="1"/>
      <c r="G5" s="1"/>
      <c r="H5" s="1"/>
      <c r="I5" s="1"/>
      <c r="J5" s="1"/>
      <c r="K5" s="4"/>
      <c r="L5" s="1"/>
      <c r="M5" s="1"/>
      <c r="N5" s="1"/>
    </row>
    <row r="6" spans="1:14">
      <c r="B6" s="174" t="s">
        <v>511</v>
      </c>
      <c r="C6" s="158">
        <v>11838</v>
      </c>
      <c r="D6" s="186">
        <v>12785.04</v>
      </c>
      <c r="E6" s="1"/>
      <c r="F6" s="1"/>
      <c r="G6" s="1"/>
      <c r="H6" s="1"/>
      <c r="I6" s="1"/>
      <c r="J6" s="1"/>
      <c r="K6" s="4"/>
      <c r="L6" s="1"/>
      <c r="M6" s="1"/>
      <c r="N6" s="1"/>
    </row>
    <row r="7" spans="1:14">
      <c r="B7" s="174" t="s">
        <v>512</v>
      </c>
      <c r="C7" s="158">
        <v>9685.4399999999987</v>
      </c>
      <c r="D7" s="186">
        <v>10460.27</v>
      </c>
      <c r="E7" s="1"/>
      <c r="F7" s="1"/>
      <c r="G7" s="1"/>
      <c r="H7" s="1"/>
      <c r="I7" s="1"/>
      <c r="J7" s="1"/>
      <c r="K7" s="4"/>
      <c r="L7" s="1"/>
      <c r="M7" s="1"/>
      <c r="N7" s="1"/>
    </row>
    <row r="8" spans="1:14">
      <c r="B8" s="175" t="s">
        <v>513</v>
      </c>
      <c r="C8" s="158">
        <v>57772.78</v>
      </c>
      <c r="D8" s="186">
        <v>62394.609999999986</v>
      </c>
      <c r="E8" s="1"/>
      <c r="F8" s="1"/>
      <c r="G8" s="1"/>
      <c r="H8" s="1"/>
      <c r="I8" s="1"/>
      <c r="J8" s="1"/>
      <c r="K8" s="4"/>
      <c r="L8" s="1"/>
      <c r="M8" s="1"/>
      <c r="N8" s="1"/>
    </row>
    <row r="9" spans="1:14">
      <c r="B9" s="174" t="s">
        <v>514</v>
      </c>
      <c r="C9" s="158">
        <v>44351.179999999993</v>
      </c>
      <c r="D9" s="186">
        <v>47899.29</v>
      </c>
      <c r="E9" s="1"/>
      <c r="F9" s="1"/>
      <c r="G9" s="1"/>
      <c r="H9" s="1"/>
      <c r="I9" s="1"/>
      <c r="J9" s="1"/>
      <c r="K9" s="4"/>
      <c r="L9" s="1"/>
      <c r="M9" s="1"/>
      <c r="N9" s="1"/>
    </row>
    <row r="10" spans="1:14">
      <c r="B10" s="174" t="s">
        <v>515</v>
      </c>
      <c r="C10" s="158">
        <v>10856.76</v>
      </c>
      <c r="D10" s="186">
        <v>11725.3</v>
      </c>
      <c r="E10" s="1"/>
      <c r="F10" s="1"/>
      <c r="G10" s="1"/>
      <c r="H10" s="1"/>
      <c r="I10" s="1"/>
      <c r="J10" s="1"/>
      <c r="K10" s="4"/>
      <c r="L10" s="1"/>
      <c r="M10" s="1"/>
      <c r="N10" s="1"/>
    </row>
    <row r="11" spans="1:14">
      <c r="B11" s="174" t="s">
        <v>516</v>
      </c>
      <c r="C11" s="158">
        <v>67377.3</v>
      </c>
      <c r="D11" s="186">
        <v>72767.47</v>
      </c>
      <c r="E11" s="1"/>
      <c r="F11" s="1"/>
      <c r="G11" s="1"/>
      <c r="H11" s="1"/>
      <c r="I11" s="1"/>
      <c r="J11" s="1"/>
      <c r="K11" s="4"/>
      <c r="L11" s="1"/>
      <c r="M11" s="1"/>
      <c r="N11" s="1"/>
    </row>
    <row r="12" spans="1:14">
      <c r="B12" s="174" t="s">
        <v>517</v>
      </c>
      <c r="C12" s="159">
        <v>284935.06</v>
      </c>
      <c r="D12" s="186">
        <v>307729.87</v>
      </c>
      <c r="E12" s="1"/>
      <c r="F12" s="1"/>
      <c r="G12" s="1"/>
      <c r="H12" s="1"/>
      <c r="I12" s="1"/>
      <c r="J12" s="1"/>
      <c r="K12" s="4"/>
      <c r="L12" s="1"/>
      <c r="M12" s="1"/>
      <c r="N12" s="1"/>
    </row>
    <row r="13" spans="1:14">
      <c r="B13" s="174" t="s">
        <v>518</v>
      </c>
      <c r="C13" s="158">
        <v>21939.360000000001</v>
      </c>
      <c r="D13" s="186">
        <v>23694.51</v>
      </c>
      <c r="E13" s="1"/>
      <c r="F13" s="1"/>
      <c r="G13" s="1"/>
      <c r="H13" s="1"/>
      <c r="I13" s="1"/>
      <c r="J13" s="1"/>
      <c r="K13" s="4"/>
      <c r="L13" s="1"/>
      <c r="M13" s="1"/>
      <c r="N13" s="1"/>
    </row>
    <row r="14" spans="1:14" ht="15" customHeight="1">
      <c r="B14" s="174" t="s">
        <v>519</v>
      </c>
      <c r="C14" s="158">
        <v>176862</v>
      </c>
      <c r="D14" s="186">
        <v>191010.96000000002</v>
      </c>
      <c r="E14" s="1"/>
      <c r="F14" s="1"/>
      <c r="G14" s="1"/>
      <c r="H14" s="1"/>
      <c r="I14" s="1"/>
      <c r="J14" s="1"/>
      <c r="K14" s="4"/>
      <c r="L14" s="1"/>
      <c r="M14" s="1"/>
      <c r="N14" s="1"/>
    </row>
    <row r="15" spans="1:14">
      <c r="B15" s="174" t="s">
        <v>520</v>
      </c>
      <c r="C15" s="158">
        <v>40111.12000000001</v>
      </c>
      <c r="D15" s="186">
        <v>43319.990000000005</v>
      </c>
      <c r="E15" s="1"/>
      <c r="F15" s="1"/>
      <c r="G15" s="1"/>
      <c r="H15" s="1"/>
      <c r="I15" s="1"/>
      <c r="J15" s="1"/>
      <c r="K15" s="4"/>
      <c r="L15" s="1"/>
      <c r="M15" s="1"/>
      <c r="N15" s="1"/>
    </row>
    <row r="16" spans="1:14">
      <c r="B16" s="174" t="s">
        <v>521</v>
      </c>
      <c r="C16" s="158">
        <v>9938.31</v>
      </c>
      <c r="D16" s="186">
        <v>10733.39</v>
      </c>
      <c r="E16" s="1"/>
      <c r="F16" s="1"/>
      <c r="G16" s="1"/>
      <c r="H16" s="1"/>
      <c r="I16" s="1"/>
      <c r="J16" s="1"/>
      <c r="K16" s="4"/>
      <c r="L16" s="1"/>
      <c r="M16" s="1"/>
      <c r="N16" s="1"/>
    </row>
    <row r="17" spans="2:14">
      <c r="B17" s="175" t="s">
        <v>522</v>
      </c>
      <c r="C17" s="158">
        <v>1740</v>
      </c>
      <c r="D17" s="186">
        <v>1879.2000000000003</v>
      </c>
      <c r="E17" s="1"/>
      <c r="F17" s="1"/>
      <c r="G17" s="1"/>
      <c r="H17" s="1"/>
      <c r="I17" s="1"/>
      <c r="J17" s="1"/>
      <c r="K17" s="4"/>
      <c r="L17" s="1"/>
      <c r="M17" s="1"/>
      <c r="N17" s="1"/>
    </row>
    <row r="18" spans="2:14">
      <c r="B18" s="174" t="s">
        <v>523</v>
      </c>
      <c r="C18" s="158">
        <v>75384.859999999971</v>
      </c>
      <c r="D18" s="186">
        <v>81415.629999999961</v>
      </c>
      <c r="E18" s="1"/>
      <c r="F18" s="1"/>
      <c r="G18" s="1"/>
      <c r="H18" s="1"/>
      <c r="I18" s="1"/>
      <c r="J18" s="1"/>
      <c r="K18" s="4"/>
      <c r="L18" s="1"/>
      <c r="M18" s="1"/>
      <c r="N18" s="1"/>
    </row>
    <row r="19" spans="2:14">
      <c r="B19" s="174" t="s">
        <v>524</v>
      </c>
      <c r="C19" s="158">
        <v>1075.8699999999999</v>
      </c>
      <c r="D19" s="186">
        <v>1161.94</v>
      </c>
      <c r="E19" s="1"/>
      <c r="F19" s="1"/>
      <c r="G19" s="1"/>
      <c r="H19" s="1"/>
      <c r="I19" s="1"/>
      <c r="J19" s="1"/>
      <c r="K19" s="4"/>
      <c r="L19" s="1"/>
      <c r="M19" s="1"/>
      <c r="N19" s="1"/>
    </row>
    <row r="20" spans="2:14">
      <c r="B20" s="174" t="s">
        <v>525</v>
      </c>
      <c r="C20" s="158">
        <v>6506.74</v>
      </c>
      <c r="D20" s="186">
        <v>7027.2800000000007</v>
      </c>
      <c r="E20" s="1"/>
      <c r="F20" s="1"/>
      <c r="G20" s="1"/>
      <c r="H20" s="1"/>
      <c r="I20" s="1"/>
      <c r="J20" s="1"/>
      <c r="K20" s="4"/>
      <c r="L20" s="1"/>
      <c r="M20" s="1"/>
      <c r="N20" s="1"/>
    </row>
    <row r="21" spans="2:14">
      <c r="B21" s="174" t="s">
        <v>526</v>
      </c>
      <c r="C21" s="158">
        <v>33863.9</v>
      </c>
      <c r="D21" s="186">
        <v>36573.019999999997</v>
      </c>
      <c r="E21" s="1"/>
      <c r="F21" s="1"/>
      <c r="G21" s="1"/>
      <c r="H21" s="1"/>
      <c r="I21" s="1"/>
      <c r="J21" s="1"/>
      <c r="K21" s="4"/>
      <c r="L21" s="1"/>
      <c r="M21" s="1"/>
      <c r="N21" s="1"/>
    </row>
    <row r="22" spans="2:14">
      <c r="B22" s="174" t="s">
        <v>527</v>
      </c>
      <c r="C22" s="158">
        <v>46554.36</v>
      </c>
      <c r="D22" s="186">
        <v>50278.71</v>
      </c>
      <c r="E22" s="1"/>
      <c r="F22" s="1"/>
      <c r="G22" s="1"/>
      <c r="H22" s="1"/>
      <c r="I22" s="1"/>
      <c r="J22" s="1"/>
      <c r="K22" s="4"/>
      <c r="L22" s="1"/>
      <c r="M22" s="1"/>
      <c r="N22" s="1"/>
    </row>
    <row r="23" spans="2:14">
      <c r="B23" s="174" t="s">
        <v>528</v>
      </c>
      <c r="C23" s="158">
        <v>22909.8</v>
      </c>
      <c r="D23" s="186">
        <v>24742.550000000007</v>
      </c>
      <c r="E23" s="1"/>
      <c r="F23" s="1"/>
      <c r="G23" s="1"/>
      <c r="H23" s="1"/>
      <c r="I23" s="1"/>
      <c r="J23" s="1"/>
      <c r="K23" s="4"/>
      <c r="L23" s="1"/>
      <c r="M23" s="1"/>
      <c r="N23" s="1"/>
    </row>
    <row r="24" spans="2:14">
      <c r="B24" s="174" t="s">
        <v>529</v>
      </c>
      <c r="C24" s="158">
        <v>4099.5</v>
      </c>
      <c r="D24" s="186">
        <v>4427.46</v>
      </c>
      <c r="E24" s="1"/>
      <c r="F24" s="1"/>
      <c r="G24" s="1"/>
      <c r="H24" s="1"/>
      <c r="I24" s="1"/>
      <c r="J24" s="1"/>
      <c r="K24" s="4"/>
      <c r="L24" s="1"/>
      <c r="M24" s="1"/>
      <c r="N24" s="1"/>
    </row>
    <row r="25" spans="2:14">
      <c r="B25" s="174" t="s">
        <v>530</v>
      </c>
      <c r="C25" s="158">
        <v>168023.5</v>
      </c>
      <c r="D25" s="186">
        <v>181465.38</v>
      </c>
      <c r="E25" s="1"/>
      <c r="F25" s="1"/>
      <c r="G25" s="1"/>
      <c r="H25" s="1"/>
      <c r="I25" s="1"/>
      <c r="J25" s="1"/>
      <c r="K25" s="4"/>
      <c r="L25" s="1"/>
      <c r="M25" s="1"/>
      <c r="N25" s="1"/>
    </row>
    <row r="26" spans="2:14">
      <c r="B26" s="174" t="s">
        <v>531</v>
      </c>
      <c r="C26" s="158">
        <v>514821.62000000005</v>
      </c>
      <c r="D26" s="186">
        <v>556007.35</v>
      </c>
      <c r="E26" s="1"/>
      <c r="F26" s="1"/>
      <c r="G26" s="1"/>
      <c r="H26" s="1"/>
      <c r="I26" s="1"/>
      <c r="J26" s="1"/>
      <c r="K26" s="4"/>
      <c r="L26" s="1"/>
      <c r="M26" s="1"/>
      <c r="N26" s="1"/>
    </row>
    <row r="27" spans="2:14">
      <c r="B27" s="174" t="s">
        <v>532</v>
      </c>
      <c r="C27" s="158">
        <v>79405.2</v>
      </c>
      <c r="D27" s="186">
        <v>85757.62</v>
      </c>
      <c r="E27" s="1"/>
      <c r="F27" s="1"/>
      <c r="G27" s="1"/>
      <c r="H27" s="1"/>
      <c r="I27" s="1"/>
      <c r="J27" s="1"/>
      <c r="K27" s="4"/>
      <c r="L27" s="1"/>
      <c r="M27" s="1"/>
      <c r="N27" s="1"/>
    </row>
    <row r="28" spans="2:14">
      <c r="B28" s="174" t="s">
        <v>533</v>
      </c>
      <c r="C28" s="158">
        <v>1000</v>
      </c>
      <c r="D28" s="186">
        <v>1050</v>
      </c>
      <c r="E28" s="1"/>
      <c r="F28" s="1"/>
      <c r="G28" s="1"/>
      <c r="H28" s="1"/>
      <c r="I28" s="1"/>
      <c r="J28" s="1"/>
      <c r="K28" s="4"/>
      <c r="L28" s="1"/>
      <c r="M28" s="1"/>
      <c r="N28" s="1"/>
    </row>
    <row r="29" spans="2:14">
      <c r="B29" s="174" t="s">
        <v>534</v>
      </c>
      <c r="C29" s="158">
        <v>79801.34</v>
      </c>
      <c r="D29" s="186">
        <v>84923.659999999989</v>
      </c>
      <c r="E29" s="1"/>
      <c r="F29" s="1"/>
      <c r="G29" s="1"/>
      <c r="H29" s="1"/>
      <c r="I29" s="1"/>
      <c r="J29" s="1"/>
      <c r="K29" s="4"/>
      <c r="L29" s="1"/>
      <c r="M29" s="1"/>
      <c r="N29" s="1"/>
    </row>
    <row r="30" spans="2:14">
      <c r="B30" s="174" t="s">
        <v>535</v>
      </c>
      <c r="C30" s="158">
        <v>43680</v>
      </c>
      <c r="D30" s="186">
        <v>47174.399999999994</v>
      </c>
      <c r="E30" s="1"/>
      <c r="F30" s="1"/>
      <c r="G30" s="1"/>
      <c r="H30" s="1"/>
      <c r="I30" s="1"/>
      <c r="J30" s="1"/>
      <c r="K30" s="4"/>
      <c r="L30" s="1"/>
      <c r="M30" s="1"/>
      <c r="N30" s="1"/>
    </row>
    <row r="31" spans="2:14">
      <c r="B31" s="174" t="s">
        <v>536</v>
      </c>
      <c r="C31" s="158">
        <v>4327.2300000000005</v>
      </c>
      <c r="D31" s="186">
        <v>4673.41</v>
      </c>
      <c r="E31" s="1"/>
      <c r="F31" s="1"/>
      <c r="G31" s="1"/>
      <c r="H31" s="1"/>
      <c r="I31" s="1"/>
      <c r="J31" s="1"/>
      <c r="K31" s="4"/>
      <c r="L31" s="1"/>
      <c r="M31" s="1"/>
      <c r="N31" s="1"/>
    </row>
    <row r="32" spans="2:14">
      <c r="B32" s="174" t="s">
        <v>401</v>
      </c>
      <c r="C32" s="158">
        <v>3603.6</v>
      </c>
      <c r="D32" s="186">
        <v>3891.89</v>
      </c>
      <c r="E32" s="1"/>
      <c r="F32" s="1"/>
      <c r="G32" s="1"/>
      <c r="H32" s="1"/>
      <c r="I32" s="1"/>
      <c r="J32" s="1"/>
      <c r="K32" s="4"/>
      <c r="L32" s="1"/>
      <c r="M32" s="1"/>
      <c r="N32" s="1"/>
    </row>
    <row r="33" spans="2:14">
      <c r="B33" s="174" t="s">
        <v>537</v>
      </c>
      <c r="C33" s="158">
        <v>6000</v>
      </c>
      <c r="D33" s="186">
        <v>6480</v>
      </c>
      <c r="E33" s="1"/>
      <c r="F33" s="1"/>
      <c r="G33" s="1"/>
      <c r="H33" s="1"/>
      <c r="I33" s="1"/>
      <c r="J33" s="1"/>
      <c r="K33" s="4"/>
      <c r="L33" s="1"/>
      <c r="M33" s="1"/>
      <c r="N33" s="1"/>
    </row>
    <row r="34" spans="2:14">
      <c r="B34" s="174" t="s">
        <v>409</v>
      </c>
      <c r="C34" s="158">
        <v>2822.4</v>
      </c>
      <c r="D34" s="186">
        <v>3048.19</v>
      </c>
      <c r="E34" s="1"/>
      <c r="F34" s="1"/>
      <c r="G34" s="1"/>
      <c r="H34" s="1"/>
      <c r="I34" s="1"/>
      <c r="J34" s="1"/>
      <c r="K34" s="4"/>
      <c r="L34" s="1"/>
      <c r="M34" s="1"/>
      <c r="N34" s="1"/>
    </row>
    <row r="35" spans="2:14">
      <c r="B35" s="174" t="s">
        <v>538</v>
      </c>
      <c r="C35" s="158">
        <v>5498.22</v>
      </c>
      <c r="D35" s="186">
        <v>5938.08</v>
      </c>
      <c r="E35" s="1"/>
      <c r="F35" s="1"/>
      <c r="G35" s="1"/>
      <c r="H35" s="1"/>
      <c r="I35" s="1"/>
      <c r="J35" s="1"/>
      <c r="K35" s="4"/>
      <c r="L35" s="1"/>
      <c r="M35" s="1"/>
      <c r="N35" s="1"/>
    </row>
    <row r="36" spans="2:14">
      <c r="B36" s="174" t="s">
        <v>539</v>
      </c>
      <c r="C36" s="158">
        <v>21716.68</v>
      </c>
      <c r="D36" s="186">
        <v>23454.01</v>
      </c>
      <c r="E36" s="1"/>
      <c r="F36" s="1"/>
      <c r="G36" s="1"/>
      <c r="H36" s="1"/>
      <c r="I36" s="1"/>
      <c r="J36" s="1"/>
      <c r="K36" s="4"/>
      <c r="L36" s="1"/>
      <c r="M36" s="1"/>
      <c r="N36" s="1"/>
    </row>
    <row r="37" spans="2:14">
      <c r="B37" s="174" t="s">
        <v>540</v>
      </c>
      <c r="C37" s="158">
        <v>31680</v>
      </c>
      <c r="D37" s="186">
        <v>34214.400000000001</v>
      </c>
      <c r="E37" s="1"/>
      <c r="F37" s="1"/>
      <c r="G37" s="1"/>
      <c r="H37" s="1"/>
      <c r="I37" s="1"/>
      <c r="J37" s="1"/>
      <c r="K37" s="4"/>
      <c r="L37" s="1"/>
      <c r="M37" s="1"/>
      <c r="N37" s="1"/>
    </row>
    <row r="38" spans="2:14">
      <c r="B38" s="174" t="s">
        <v>541</v>
      </c>
      <c r="C38" s="158">
        <v>7481.7</v>
      </c>
      <c r="D38" s="186">
        <v>8080.24</v>
      </c>
      <c r="E38" s="1"/>
      <c r="F38" s="1"/>
      <c r="G38" s="1"/>
      <c r="H38" s="1"/>
      <c r="I38" s="1"/>
      <c r="J38" s="1"/>
      <c r="K38" s="4"/>
      <c r="L38" s="1"/>
      <c r="M38" s="1"/>
      <c r="N38" s="1"/>
    </row>
    <row r="39" spans="2:14">
      <c r="B39" s="174" t="s">
        <v>542</v>
      </c>
      <c r="C39" s="158">
        <v>18550</v>
      </c>
      <c r="D39" s="186">
        <v>20034</v>
      </c>
      <c r="E39" s="1"/>
      <c r="F39" s="1"/>
      <c r="G39" s="1"/>
      <c r="H39" s="1"/>
      <c r="I39" s="1"/>
      <c r="J39" s="1"/>
      <c r="K39" s="4"/>
      <c r="L39" s="1"/>
      <c r="M39" s="1"/>
      <c r="N39" s="1"/>
    </row>
    <row r="40" spans="2:14">
      <c r="B40" s="174" t="s">
        <v>543</v>
      </c>
      <c r="C40" s="158">
        <v>50110</v>
      </c>
      <c r="D40" s="186">
        <v>54118.8</v>
      </c>
      <c r="E40" s="1"/>
      <c r="F40" s="1"/>
      <c r="G40" s="1"/>
      <c r="H40" s="1"/>
      <c r="I40" s="1"/>
      <c r="J40" s="1"/>
      <c r="K40" s="4"/>
      <c r="L40" s="1"/>
      <c r="M40" s="1"/>
      <c r="N40" s="1"/>
    </row>
    <row r="41" spans="2:14">
      <c r="B41" s="174" t="s">
        <v>544</v>
      </c>
      <c r="C41" s="158">
        <v>33625.18</v>
      </c>
      <c r="D41" s="186">
        <v>36315.210000000006</v>
      </c>
      <c r="E41" s="1"/>
      <c r="F41" s="1"/>
      <c r="G41" s="1"/>
      <c r="H41" s="1"/>
      <c r="I41" s="1"/>
      <c r="J41" s="1"/>
      <c r="K41" s="4"/>
      <c r="L41" s="1"/>
      <c r="M41" s="1"/>
      <c r="N41" s="1"/>
    </row>
    <row r="42" spans="2:14">
      <c r="B42" s="174" t="s">
        <v>545</v>
      </c>
      <c r="C42" s="158">
        <v>61754</v>
      </c>
      <c r="D42" s="186">
        <v>66694.320000000007</v>
      </c>
      <c r="E42" s="1"/>
      <c r="F42" s="1"/>
      <c r="G42" s="1"/>
      <c r="H42" s="1"/>
      <c r="I42" s="1"/>
      <c r="J42" s="1"/>
      <c r="K42" s="4"/>
      <c r="L42" s="1"/>
      <c r="M42" s="1"/>
      <c r="N42" s="1"/>
    </row>
    <row r="43" spans="2:14">
      <c r="B43" s="174" t="s">
        <v>546</v>
      </c>
      <c r="C43" s="158">
        <v>6776</v>
      </c>
      <c r="D43" s="186">
        <v>7318.08</v>
      </c>
      <c r="E43" s="1"/>
      <c r="F43" s="1"/>
      <c r="G43" s="1"/>
      <c r="H43" s="1"/>
      <c r="I43" s="1"/>
      <c r="J43" s="1"/>
      <c r="K43" s="4"/>
      <c r="L43" s="1"/>
      <c r="M43" s="1"/>
      <c r="N43" s="1"/>
    </row>
    <row r="44" spans="2:14">
      <c r="B44" s="174" t="s">
        <v>547</v>
      </c>
      <c r="C44" s="158">
        <v>60000</v>
      </c>
      <c r="D44" s="186">
        <v>64800</v>
      </c>
      <c r="E44" s="1"/>
      <c r="F44" s="1"/>
      <c r="G44" s="1"/>
      <c r="H44" s="1"/>
      <c r="I44" s="1"/>
      <c r="J44" s="1"/>
      <c r="K44" s="4"/>
      <c r="L44" s="1"/>
      <c r="M44" s="1"/>
      <c r="N44" s="1"/>
    </row>
    <row r="45" spans="2:14">
      <c r="B45" s="174" t="s">
        <v>548</v>
      </c>
      <c r="C45" s="158">
        <v>23595.599999999999</v>
      </c>
      <c r="D45" s="186">
        <v>25483.25</v>
      </c>
      <c r="E45" s="1"/>
      <c r="F45" s="1"/>
      <c r="G45" s="1"/>
      <c r="H45" s="1"/>
      <c r="I45" s="1"/>
      <c r="J45" s="1"/>
      <c r="K45" s="4"/>
      <c r="L45" s="1"/>
      <c r="M45" s="1"/>
      <c r="N45" s="1"/>
    </row>
    <row r="46" spans="2:14">
      <c r="B46" s="174" t="s">
        <v>549</v>
      </c>
      <c r="C46" s="158">
        <v>13078.8</v>
      </c>
      <c r="D46" s="186">
        <v>14125.1</v>
      </c>
      <c r="E46" s="1"/>
      <c r="F46" s="1"/>
      <c r="G46" s="1"/>
      <c r="H46" s="1"/>
      <c r="I46" s="1"/>
      <c r="J46" s="1"/>
      <c r="K46" s="4"/>
      <c r="L46" s="1"/>
      <c r="M46" s="1"/>
      <c r="N46" s="1"/>
    </row>
    <row r="47" spans="2:14">
      <c r="B47" s="174" t="s">
        <v>550</v>
      </c>
      <c r="C47" s="158">
        <v>13824.6</v>
      </c>
      <c r="D47" s="186">
        <v>14930.57</v>
      </c>
      <c r="E47" s="1"/>
      <c r="F47" s="1"/>
      <c r="G47" s="1"/>
      <c r="H47" s="1"/>
      <c r="I47" s="1"/>
      <c r="J47" s="1"/>
      <c r="K47" s="4"/>
      <c r="L47" s="1"/>
      <c r="M47" s="1"/>
      <c r="N47" s="1"/>
    </row>
    <row r="48" spans="2:14">
      <c r="B48" s="174" t="s">
        <v>551</v>
      </c>
      <c r="C48" s="158">
        <v>44349.599999999999</v>
      </c>
      <c r="D48" s="186">
        <v>47897.57</v>
      </c>
      <c r="E48" s="1"/>
      <c r="F48" s="1"/>
      <c r="G48" s="1"/>
      <c r="H48" s="1"/>
      <c r="I48" s="1"/>
      <c r="J48" s="1"/>
      <c r="K48" s="4"/>
      <c r="L48" s="1"/>
      <c r="M48" s="1"/>
      <c r="N48" s="1"/>
    </row>
    <row r="49" spans="1:64">
      <c r="B49" s="174" t="s">
        <v>552</v>
      </c>
      <c r="C49" s="158">
        <v>26508.6</v>
      </c>
      <c r="D49" s="186">
        <v>28629.280000000002</v>
      </c>
      <c r="E49" s="1"/>
      <c r="F49" s="1"/>
      <c r="G49" s="1"/>
      <c r="H49" s="1"/>
      <c r="I49" s="1"/>
      <c r="J49" s="1"/>
      <c r="K49" s="4"/>
      <c r="L49" s="1"/>
      <c r="M49" s="1"/>
      <c r="N49" s="1"/>
    </row>
    <row r="50" spans="1:64">
      <c r="B50" s="174" t="s">
        <v>553</v>
      </c>
      <c r="C50" s="158">
        <v>9149.4</v>
      </c>
      <c r="D50" s="186">
        <v>9881.35</v>
      </c>
      <c r="E50" s="1"/>
      <c r="F50" s="1"/>
      <c r="G50" s="1"/>
      <c r="H50" s="1"/>
      <c r="I50" s="1"/>
      <c r="J50" s="1"/>
      <c r="K50" s="4"/>
      <c r="L50" s="1"/>
      <c r="M50" s="1"/>
      <c r="N50" s="1"/>
    </row>
    <row r="51" spans="1:64">
      <c r="B51" s="174" t="s">
        <v>554</v>
      </c>
      <c r="C51" s="158">
        <v>3543.78</v>
      </c>
      <c r="D51" s="186">
        <v>3827.28</v>
      </c>
      <c r="E51" s="1"/>
      <c r="F51" s="1"/>
      <c r="G51" s="1"/>
      <c r="H51" s="1"/>
      <c r="I51" s="1"/>
      <c r="J51" s="1"/>
      <c r="K51" s="4"/>
      <c r="L51" s="1"/>
      <c r="M51" s="1"/>
      <c r="N51" s="1"/>
    </row>
    <row r="52" spans="1:64">
      <c r="B52" s="174" t="s">
        <v>555</v>
      </c>
      <c r="C52" s="158">
        <v>7362.3</v>
      </c>
      <c r="D52" s="186">
        <v>7951.2999999999993</v>
      </c>
      <c r="E52" s="1"/>
      <c r="F52" s="1"/>
      <c r="G52" s="1"/>
      <c r="H52" s="1"/>
      <c r="I52" s="1"/>
      <c r="J52" s="1"/>
      <c r="K52" s="4"/>
      <c r="L52" s="1"/>
      <c r="M52" s="1"/>
      <c r="N52" s="1"/>
    </row>
    <row r="53" spans="1:64" ht="15.75" customHeight="1">
      <c r="B53" s="174" t="s">
        <v>556</v>
      </c>
      <c r="C53" s="158">
        <v>2376</v>
      </c>
      <c r="D53" s="186">
        <v>2566.08</v>
      </c>
      <c r="E53" s="1"/>
      <c r="F53" s="1"/>
      <c r="G53" s="1"/>
      <c r="H53" s="1"/>
      <c r="I53" s="1"/>
      <c r="J53" s="1"/>
      <c r="K53" s="4"/>
      <c r="L53" s="1"/>
      <c r="M53" s="1"/>
      <c r="N53" s="1"/>
    </row>
    <row r="54" spans="1:64">
      <c r="B54" s="174" t="s">
        <v>557</v>
      </c>
      <c r="C54" s="158">
        <v>3307.2</v>
      </c>
      <c r="D54" s="186">
        <v>3571.78</v>
      </c>
      <c r="E54" s="1"/>
      <c r="F54" s="1"/>
      <c r="G54" s="1"/>
      <c r="H54" s="1"/>
      <c r="I54" s="1"/>
      <c r="J54" s="1"/>
      <c r="K54" s="4"/>
      <c r="L54" s="1"/>
      <c r="M54" s="1"/>
      <c r="N54" s="1"/>
    </row>
    <row r="55" spans="1:64">
      <c r="B55" s="174" t="s">
        <v>558</v>
      </c>
      <c r="C55" s="158">
        <v>57750</v>
      </c>
      <c r="D55" s="186">
        <v>62370</v>
      </c>
      <c r="E55" s="1"/>
      <c r="F55" s="1"/>
      <c r="G55" s="1"/>
      <c r="H55" s="1"/>
      <c r="I55" s="1"/>
      <c r="J55" s="1"/>
      <c r="K55" s="4"/>
      <c r="L55" s="1"/>
      <c r="M55" s="1"/>
      <c r="N55" s="1"/>
    </row>
    <row r="56" spans="1:64">
      <c r="B56" s="174" t="s">
        <v>559</v>
      </c>
      <c r="C56" s="158">
        <v>28620</v>
      </c>
      <c r="D56" s="186">
        <v>30909.599999999999</v>
      </c>
      <c r="E56" s="1"/>
      <c r="F56" s="1"/>
      <c r="G56" s="1"/>
      <c r="H56" s="1"/>
      <c r="I56" s="1"/>
      <c r="J56" s="1"/>
      <c r="K56" s="4"/>
      <c r="L56" s="1"/>
      <c r="M56" s="1"/>
      <c r="N56" s="1"/>
    </row>
    <row r="57" spans="1:64">
      <c r="B57" s="174" t="s">
        <v>560</v>
      </c>
      <c r="C57" s="158">
        <v>68720.399999999994</v>
      </c>
      <c r="D57" s="186">
        <v>74218.03</v>
      </c>
      <c r="E57" s="1"/>
      <c r="F57" s="1"/>
      <c r="G57" s="1"/>
      <c r="H57" s="1"/>
      <c r="I57" s="1"/>
      <c r="J57" s="1"/>
      <c r="K57" s="4"/>
      <c r="L57" s="1"/>
      <c r="M57" s="1"/>
      <c r="N57" s="4"/>
    </row>
    <row r="58" spans="1:64">
      <c r="B58" s="174" t="s">
        <v>561</v>
      </c>
      <c r="C58" s="158">
        <v>156796.64000000001</v>
      </c>
      <c r="D58" s="186">
        <v>169340.36999999994</v>
      </c>
      <c r="E58" s="1"/>
      <c r="F58" s="1"/>
      <c r="G58" s="1"/>
      <c r="H58" s="1"/>
      <c r="I58" s="1"/>
      <c r="J58" s="1"/>
      <c r="K58" s="4"/>
      <c r="L58" s="1"/>
      <c r="M58" s="1"/>
      <c r="N58" s="4"/>
    </row>
    <row r="59" spans="1:64">
      <c r="B59" s="174" t="s">
        <v>562</v>
      </c>
      <c r="C59" s="158">
        <v>65512.800000000003</v>
      </c>
      <c r="D59" s="186">
        <v>70753.819999999992</v>
      </c>
      <c r="E59" s="1"/>
      <c r="F59" s="1"/>
      <c r="G59" s="1"/>
      <c r="H59" s="1"/>
      <c r="I59" s="1"/>
      <c r="J59" s="1"/>
      <c r="K59" s="4"/>
      <c r="L59" s="1"/>
      <c r="M59" s="1"/>
      <c r="N59" s="4"/>
    </row>
    <row r="60" spans="1:64">
      <c r="B60" s="174" t="s">
        <v>563</v>
      </c>
      <c r="C60" s="158">
        <v>209217.89</v>
      </c>
      <c r="D60" s="186">
        <v>225955.33000000002</v>
      </c>
      <c r="E60" s="1"/>
      <c r="F60" s="1"/>
      <c r="G60" s="1"/>
      <c r="H60" s="1"/>
      <c r="I60" s="1"/>
      <c r="J60" s="1"/>
      <c r="K60" s="4"/>
      <c r="L60" s="1"/>
      <c r="M60" s="1"/>
      <c r="N60" s="4"/>
    </row>
    <row r="61" spans="1:64">
      <c r="B61" s="174" t="s">
        <v>564</v>
      </c>
      <c r="C61" s="158">
        <v>34560</v>
      </c>
      <c r="D61" s="186">
        <v>37324.800000000003</v>
      </c>
      <c r="E61" s="1"/>
      <c r="F61" s="1"/>
      <c r="G61" s="1"/>
      <c r="H61" s="1"/>
      <c r="I61" s="1"/>
      <c r="J61" s="1"/>
      <c r="K61" s="4"/>
      <c r="L61" s="1"/>
      <c r="M61" s="1"/>
      <c r="N61" s="4"/>
    </row>
    <row r="62" spans="1:64">
      <c r="B62" s="174" t="s">
        <v>492</v>
      </c>
      <c r="C62" s="158">
        <v>3873059.4800000009</v>
      </c>
      <c r="D62" s="186">
        <v>4181622.2899999986</v>
      </c>
      <c r="E62" s="1"/>
      <c r="F62" s="1"/>
      <c r="G62" s="1"/>
      <c r="H62" s="1"/>
      <c r="I62" s="1"/>
      <c r="J62" s="1"/>
      <c r="K62" s="4"/>
      <c r="L62" s="1"/>
      <c r="M62" s="1"/>
      <c r="N62" s="4"/>
    </row>
    <row r="63" spans="1:64">
      <c r="A63" s="1"/>
      <c r="B63" s="1"/>
      <c r="C63" s="2"/>
      <c r="D63" s="2"/>
      <c r="E63" s="1"/>
      <c r="F63" s="1"/>
      <c r="G63" s="1"/>
      <c r="H63" s="3"/>
      <c r="I63" s="1"/>
      <c r="J63" s="1"/>
      <c r="K63" s="1"/>
      <c r="L63" s="1"/>
      <c r="M63" s="1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dc:description/>
  <cp:lastModifiedBy>Kancelaria Sowisło</cp:lastModifiedBy>
  <cp:revision>304</cp:revision>
  <cp:lastPrinted>2023-12-13T11:33:56Z</cp:lastPrinted>
  <dcterms:created xsi:type="dcterms:W3CDTF">2018-07-23T08:09:00Z</dcterms:created>
  <dcterms:modified xsi:type="dcterms:W3CDTF">2023-12-20T14:12:41Z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