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" windowHeight="0" tabRatio="806" firstSheet="1" activeTab="1"/>
  </bookViews>
  <sheets>
    <sheet name="Arkusz2" sheetId="1" r:id="rId1"/>
    <sheet name="nowa lista" sheetId="2" r:id="rId2"/>
  </sheets>
  <definedNames>
    <definedName name="_xlnm._FilterDatabase" localSheetId="0" hidden="1">'Arkusz2'!$A$4:$U$74</definedName>
    <definedName name="_xlnm.Print_Area" localSheetId="0">'Arkusz2'!$A$3:$Q$3</definedName>
    <definedName name="_xlnm.Print_Area" localSheetId="1">'nowa lista'!$A$2:$L$31</definedName>
  </definedNames>
  <calcPr fullCalcOnLoad="1"/>
</workbook>
</file>

<file path=xl/sharedStrings.xml><?xml version="1.0" encoding="utf-8"?>
<sst xmlns="http://schemas.openxmlformats.org/spreadsheetml/2006/main" count="144" uniqueCount="111">
  <si>
    <t>OPIS PRZEDMIOTU ZAMÓWIENIA,W PRZYPADKU PODANYCH WYMIARÓW DOPUSZCZA SIĘ TOLERANCJĘ W ZAKRESIE PODANYCH WYMIARÓW W GRANICACH +/- 20%</t>
  </si>
  <si>
    <t>J.M.</t>
  </si>
  <si>
    <t>Szacunkowa wielkość zamówienia</t>
  </si>
  <si>
    <t xml:space="preserve">NAZWA OFEROWANEGO WYROBU ORAZ NUMER KATALOGOWY </t>
  </si>
  <si>
    <t xml:space="preserve">OFEROWANA ILOŚĆ J.M. W OPAKOWANIU JEDNOSTKOWYM  ORAZ  DLA PRODUKTÓW W J.M. MB. PODAĆ ILOŚC SZTUK I MB. W OPAKOWANIU HANDLOWYM </t>
  </si>
  <si>
    <t>Cena  jedn.  netto  oferowanego opakowania w  zł.</t>
  </si>
  <si>
    <t>stawka VAT %</t>
  </si>
  <si>
    <t>Cena  jedn.  brutto  oferowanego opakowania w  zł.</t>
  </si>
  <si>
    <t xml:space="preserve">wartość  ogółem  netto   oferowanych opakowań w zł  </t>
  </si>
  <si>
    <t xml:space="preserve">wartość  ogółem  brutto   oferowanych opakowań w zł   </t>
  </si>
  <si>
    <t>2</t>
  </si>
  <si>
    <t>FOLIA  OPERACYJNA samoprzylepna o wym.całkowitym 40*42 cm</t>
  </si>
  <si>
    <t>szt.</t>
  </si>
  <si>
    <t xml:space="preserve">GAZA   BAWELNIANA  13-nitkowa  o  szer.  90  cm </t>
  </si>
  <si>
    <t>mb</t>
  </si>
  <si>
    <t>HYPOALERGICZNY, SAMOPRZYLEPNY OPATRUNEK POOPERACYJNY, NA PODŁOŻU Z ROZCIĄGLIWEJ WŁÓKNINY, Z WARSTWĄ CHŁONNĄ, JAŁOWY,  PAKOWANY POJEDYŃCZO  wym 10cm*15cm  * zaoferowano zgodnie z dopuszczeniem rozmiar 8cm x 15cm</t>
  </si>
  <si>
    <t>HYPOALERGICZNY, SAMOPRZYLEPNY OPATRUNEK POOPERACYJNY, NA PODŁOŻU Z ROZCIĄGLIWEJ WŁÓKNINY, Z WARSTWĄ CHŁONNĄ, JAŁOWY, PAKOWANY POJEDYŃCZO wym 10cm*10 cm * zaoferowano zgodnie z dopuszczeniem rozmiar 8cm x 10cm</t>
  </si>
  <si>
    <t xml:space="preserve">HYPOALERGICZNY, SAMOPRZYLEPNY OPATRUNEK POOPERACYJNY, NA PODŁOŻU Z ROZCIĄGLIWEJ WŁÓKNINY, Z WARSTWĄ CHŁONNĄ,, JAŁOWY,  PAKOWANY POJEDYŃCZO wym 10cm*25cm   </t>
  </si>
  <si>
    <t>HYPOALERGICZNY, SAMOPRZYLEPNY OPATRUNEK POOPERACYJNY, NA PODŁOŻU Z ROZCIĄGLIWEJ WŁÓKNINY, Z WARSTWĄ CHŁONNĄ,,JAŁOWY, PAKOWANY POJEDYŃCZO  wym 10cm*20cm</t>
  </si>
  <si>
    <t>KOMPRESY Z  GAZY 17-nitkowe niewyjał.,z nitką radiacyjną 12 warstwowe wym.10cm*10cm</t>
  </si>
  <si>
    <t>KOMPRESY Z  GAZY 17-nitkowe niewyjał.,z nitką radiacyjną,16 warstwowe wym.10cm*20cm</t>
  </si>
  <si>
    <t>KOMPRESY Z GAZY 13-nitkowe niewyjał. 8 warstwowe wym. 5cm*5cm</t>
  </si>
  <si>
    <t>KOMPRESY Z GAZY 13-nitkowe niewyjał. 8 warstwowe wym. 7,5cm*7,5cm</t>
  </si>
  <si>
    <t xml:space="preserve">PRZYLEPIEC HYPOALERGICZNY NA WŁÓKNINIE, DOBRZE DOPASOWUJĄCY SIĘ DO KSZTAŁTÓW CIAŁA, ROZRYWALNY BEZ UŻYCIA NOŻYCZEK , ŁATWY  DO DZIELENIA  W POPRZEK ,ŁATWA APLIKACJA  NAWET W RĘKAWICZKACH szer.25  mm </t>
  </si>
  <si>
    <t xml:space="preserve">PRZYLEPIEC HYPOALERGICZNY NA WŁÓKNINIE, DOBRZE DOPASOWUJĄCY SIĘ DO KSZTAŁTÓW CIAŁA, ROZRYWALNY BEZ UŻYCIA NOŻYCZEK szer.25  mm </t>
  </si>
  <si>
    <t xml:space="preserve">SERWETA   OPERACYJNA   wym 45*45cm  4 warst ze znacznikiem radiacyjnym i tasiemką   WYMAGANE SERWETY NIE PRANE </t>
  </si>
  <si>
    <t>szt</t>
  </si>
  <si>
    <t xml:space="preserve">op. </t>
  </si>
  <si>
    <t>TUPFERY   GAZOWE  KULE 20*20cm  ze znacznikiem radiacyjnym *</t>
  </si>
  <si>
    <t>TUPFERY  GAZOWE FASOLA 10*10 cm ze znacznikiem radiacyjnym (9,5 x 9,5cm)</t>
  </si>
  <si>
    <t>WATA  CELULOZOWA W  PŁATACH BIELONA</t>
  </si>
  <si>
    <t xml:space="preserve">WATA  OPATRUNKOWA BAWEŁNIANO-WISKOZOWA </t>
  </si>
  <si>
    <t>KOMPRESY Z  GAZY 13-nitkowe niewyjał. 8 warstwowe wym.10cm*10cm</t>
  </si>
  <si>
    <t>OPASKA  DZIANA    PODTRZYMUJACA   wym 4  m*10cm</t>
  </si>
  <si>
    <t>PRZYLEPIEC HYPOALERGICZNY NA  JEDWABIU, ROZRYWALNY BEZ UŻYCIA NOŻYCZEK  Szer. 25 mm</t>
  </si>
  <si>
    <t xml:space="preserve">PRZYLEPIEC HYPOALERGICZNY NA  WŁOKNINIE, ELASTYCZNY,  Z ŁATWO ODDZIELAJĄCYM SIĘ PAPIEREM ZABEZPIECZAJĄCYM szer.15cm </t>
  </si>
  <si>
    <t xml:space="preserve">PRZYLEPIEC HYPOALERGICZNY NA  WŁOKNINIE, ELASTYCZNY, Z ŁATWO ODDZIELAJĄCYM SIĘ PAPIEREM ZABEZPIECZAJĄCYM    szer.20cm </t>
  </si>
  <si>
    <t xml:space="preserve">PRZYLEPIEC HYPOALERGICZNY NA  WŁOKNINIE, ELASTYCZNY, Z ŁATWO ODDZIELAJĄCYM SIĘ PAPIEREM ZABEZPIECZAJĄCYM  szer.10cm </t>
  </si>
  <si>
    <t xml:space="preserve">Jałowy opatrunek wykonany w technologii hydrofiber z nietkanych włókien karboksymetylocelulozy, zawierający w składzie srebro w postaci jonowej, kwas edytynowy (EDTA) i chlorek benzetoniowy (BeCl). Opatrunek do ran mocno sączących, zwalczający biofilm.Wymiar 10cm*10 cm     </t>
  </si>
  <si>
    <t>OPATRUNEK  DLA  RAN  WYMAGAJĄCYCH  AKTYWNEGO  OCZYSZCZENIA  zmiana  min.  co  24  godz.  o  wym. 10 x 10 cm</t>
  </si>
  <si>
    <r>
      <t xml:space="preserve">TAMPONY GINEKOLOGICZNE NORMAL LUB STANDARD LUB </t>
    </r>
    <r>
      <rPr>
        <u val="single"/>
        <sz val="8"/>
        <rFont val="Arial"/>
        <family val="2"/>
      </rPr>
      <t>REGULAR</t>
    </r>
  </si>
  <si>
    <t>TUPFERY GAZOWE KULE 20 *20cm*</t>
  </si>
  <si>
    <t>Opatrunek w postaci błony poliuretanowej.Wymiar 10cm*12 cm</t>
  </si>
  <si>
    <t>KOMPRESY Z  GAZY 17-nitkowe niewyjał. 12 warstwowe wym.10cm*20cm</t>
  </si>
  <si>
    <t>HYPOALERGICZNY, SAMOPRZYLEPNY OPATRUNEK POOPERACYJNY, NA PODŁOŻU Z ROZCIĄGLIWEJ WŁÓKNINY, Z WARSTWĄ CHŁONNĄ, JAŁOWY, PAKOWANY POJEDYŃCZO wym 5cm x 7,2cm</t>
  </si>
  <si>
    <t xml:space="preserve">Sterylny ,chłonny,3-warstwowy opatrunek przeciwbakteryjny z pianki poliuretanowej z siarczanem srebra i węglem aktywowanym ,z samoprzywierająca warstwą kontaktową z miękkiego silikonu na całej powierzchni. Przeznaczony do ran zakażonych z małym i średnim wysiękiem.Wymiar 12,5 cm*12,5 cm
 </t>
  </si>
  <si>
    <t xml:space="preserve">Jałowy opatrunek gazowy wykonany z siatki tiulowej ,bawełnianej o dużych oczkach (100 % bawełny ),impregnowany roztworem hydrofobowej neutralnej masci (parafina )..Przeznaczony do ran powierzchownych takich jak otarcia ,oparzenia,w miejscah pobrania skóry do przeszczepu , w leczeniu owrzodzeń ,po operacjach plastycznych oraz po niektórych zabiegach dermatologicznych.Rozmiar 10cm x20 cm </t>
  </si>
  <si>
    <t xml:space="preserve">Jałowy opatrunek zawierający węgiel aktywowany oraz srebro. Opatrunek o właściwościach przeciwbakteryjnych,pochlania nieprzyjemne zapachy i działa bakteriobójczo na związane w strukturze węglowej komórki bakterii.Przeznaczony do ran zainfekowanych ,krytycznie skolonizowanych ,cuchnących,płytkich i głebokich.Rozmiar 10cm x10 cm </t>
  </si>
  <si>
    <t xml:space="preserve">Opatrunek siatkowy z żelującą warstwą kontaktową -sterylny,matryca polimerowa z hydrokoloidami i wazeliną .Opatrunek wykonany z siatki tiulowej o szerokich  oczkach z powłoką zawierającą m.in. macierz polimerową ,hydrokoloid i wazelinę.Przeznaczony do ran suchych ,sączacych(różny stopień wysieku ) i rany powierzchowne. Rozmiar 10cm x10 cm </t>
  </si>
  <si>
    <t xml:space="preserve">Opatrunek siatkowy z żelującą warstwą kontaktową -sterylny,matryca polimerowa z hydrokoloidami i wazeliną .Opatrunek wykonany z siatki tiulowej o szerokich  oczkach z powłoką zawierającą m.in. macierz polimerową ,hydrokoloid i wazelinę.Przeznaczony do ran suchych ,sączacych(różny stopień wysieku )i rany powierzchowne.Rozmiar 10cm x30 cm </t>
  </si>
  <si>
    <t>PRZYLEPIEC HYPOALERGICZNY Z KLEJEM SILIKONOWYM, APLIKACJA NA SKÓRZE ZMIENIONEJ TROFICZNIE W WYNIKU NA PRZYKŁAD CHEMIOTERAPII, ROZRYWALNY BEZ UŻYCIA NOŻYCZEK (MAKROPERFORACJA), ŁATWA APLIKACJA  NAWET W RĘKAWICZKACH,  szer.25  mm</t>
  </si>
  <si>
    <t>Opatrunek sterylny, przeźroczysty , wodoszczelny, paroprzepuszczalny, zawierający w swej centralnejj części piankę o strukturze plastar miodu pozwalający na obserwację rany pooperacyjnej.  Rozmiar 15 cm x 10 cm</t>
  </si>
  <si>
    <t>Opatrunek sterylny, przeźroczysty , wodoszczelny, paroprzepuszczalny, zawierający w swej centralnejj części piankę o strukturze plastar miodu pozwalający na obserwację rany pooperacyjnej.  Rozmiar 25 cm x 10 cm</t>
  </si>
  <si>
    <t>Opatrunek do zabezpieczania drenów pooperacyjnych, przeźroczysty,paroprzepuszczalny, wodoszczelny zawierający wkład chłonny w kształcie plastra miodu co daje możliwość obserwacji wysięku i miejsca założenia drenu, rozmiar 10 cm x 9.0 cm</t>
  </si>
  <si>
    <t>Czysty, amorficzny hydrożel składający się ze zmodyfikowanego polimeru karboksymetylocelulozy, glikolu propylenowego i wody. Szybkie i bezbolesne oczyszczanie rany dzięki zastosowanemu aplikatorowi. Dozownik Applipak umożliwia łatwe nanoszenie żelu nawet na trudno dostepne rany. Sterylny. Opakowanie 15g.</t>
  </si>
  <si>
    <t>Elastyczny opatrunek poliestrowy powleczony srebrem nanokrystalicznym, bakteriobójczy, uwalniajacy srebro z opatrunku do rany przez 3 dni. Rozmiar 10,0 x 10,0cm</t>
  </si>
  <si>
    <t>Pięciowarstwowy opatrunek z pianki poliuretanowej na rany o dużym wysięku. Samoprzylepny- żel silikonowy jako warstwa przylepna na całej powierzchni opatrunku. Rozmiar 12,9 x 12,9cm</t>
  </si>
  <si>
    <t>Pięciowarstwowy opatrunek z pianki poliuretanowej na rany o dużym wysięku. Samoprzylepny- żel silikonowy jako warstwa przylepna na całej powierzchni opatrunku. Rozmiar 15,4 x 15,4cm</t>
  </si>
  <si>
    <t>Samoprzylepny opatrunek z pianki poliuretanowej z cząsteczkami srebra, przeznaczony na zakażone rany o umiarkowanym lub obfitym wysięku, z wodoodporną warstwą zewnętrzną . Sterylny. Rozmiar 10,0 x 10,0cm</t>
  </si>
  <si>
    <t>Samoprzylepny opatrunek z pianki poliuretanowej z cząsteczkami srebra, przeznaczony na zakażone rany o umiarkowanym lub obfitym wysięku, z wodoodporną warstwą zewnętrzną . Sterylny. Rozmiar 12,5 x 12,5cm</t>
  </si>
  <si>
    <t>Samoprzylepny opatrunek z pianki poliuretanowej z cząsteczkami srebra, przeznaczony na zakażone rany o umiarkowanym lub obfitym wysięku, z wodoodporną warstwą zewnętrzną . Sterylny. Rozmiar7,5 x 7,5cm</t>
  </si>
  <si>
    <t>Samoprzylepny trójwarstwowy opatrunek z pianki poliuretanowej o dużej wchłanialności, dla ran o umiarkowanym lub obfitym wysięku. Klej akrylowy naniesiony metodą krateczkową na całą powierzchnię opatrunku. Sterylny. Rozmiar 12,5 x 12,5cm</t>
  </si>
  <si>
    <t>Samoprzylepny trójwarstwowy opatrunek z pianki poliuretanowej o dużej wchłanialności, dla ran o umiarkowanym lub obfitym wysięku. Klej akrylowy naniesiony metodą krateczkową na całą powierzchnię opatrunku. Sterylny. Rozmiar 17,5 x 17,5cm</t>
  </si>
  <si>
    <t>Opatrunek, folia poliuretanowa, samoprzylepna ,niejałowa na rolce .Wymiar 10cm*100 cm</t>
  </si>
  <si>
    <t xml:space="preserve">Sterylny  opatrunek włokninowy o znacznej chłonności ,warstwa bezpośrednio przylegająca do rany wykonana z miękkiej włókniny z próżniowo naniesiona na całej powierzchni warstwą aluminium .opatrunek przeznaczony pod rurki tracheostomijne .Wymiar 8 cm*9 cm
 </t>
  </si>
  <si>
    <r>
      <t xml:space="preserve">OPASKA  ELASTYCZNA .TK  Z ZAPINKĄ  wymiar (długości w stanie rozciągniętym) </t>
    </r>
    <r>
      <rPr>
        <u val="single"/>
        <sz val="8"/>
        <rFont val="Arial"/>
        <family val="2"/>
      </rPr>
      <t>4 m *15 cm</t>
    </r>
    <r>
      <rPr>
        <sz val="8"/>
        <rFont val="Arial"/>
        <family val="2"/>
      </rPr>
      <t xml:space="preserve"> lub 5 m * 15 cm</t>
    </r>
  </si>
  <si>
    <t>OPATRUNEK FOLIOWY BEZ WKŁADU CHŁONNEGO, WYKONANY Z FOLII POLIURETANOWEJ POKRYTY HIPOALERGICZNYM KLEJEM AKRYLOWYM, PRZEZROCZYSTY, WODOODPORNY, PAROPRZEPUSZCZALY ,NIE ZAKŁÓCA ODDYCHANIA SKÓRY ,NIE POWODUJE MACERACJI SKÓRY JAŁOWY, SAMOPRZYLEPNY, SYSTEM APLIKACJI TYPU RAMKA O WYMIARZE 10x20cm</t>
  </si>
  <si>
    <t xml:space="preserve">Paski do zamykania ran ,sterylne,  paroprzepuszczalne , wykonane z elastycznego poliamidu z możliwościa odkształcenia rozmiar 13 mm x 102 mm pakowane po 6 sztuk </t>
  </si>
  <si>
    <t>Cienki opatrunek hydrokoloidowy wykonany z masy hydrokoloidowej ,z trzech rodzajów różnych hydrokoloidów:pektyny ,żelatyny,karboksymetylocelulozy sodowej ,przeznaczony do ran suchych lub z niewielką ilością wysieku. Wymiar 10 cm*10 cm</t>
  </si>
  <si>
    <t>KOMPRESY Z  GAZY 17 -nitkowe  wyjałowione. 8 warstwowe wym.10cm*10cm, pakowane po 5 gazików jałowe w opakowaniu</t>
  </si>
  <si>
    <t>KOMPRESY Z  GAZY  17 -nitkowe  wyjałowione. 8 warstwowe wym.7,5cm*7,5cm, pakowane po 3 jałowe w opakowaniu</t>
  </si>
  <si>
    <t>KOMPRESY Z  GAZY  17 -nitkowe  wyjałowione. 8 warstwowe wym.7,5cm*7,5cm, pakowane po 10 jałowe w opakowaniu</t>
  </si>
  <si>
    <t>KOMPRESY Z GAZY 17 -nitkowe  wyjałowione 8 warstwowe wym. 5cm*5cm pakowane po 3 jałowe w opakowaniu</t>
  </si>
  <si>
    <t>SIATKA ELASTYCZNA OPATRUNKOWA na podudzie dorosłego wykona z białej przędzy poliamidowej</t>
  </si>
  <si>
    <t>SIATKA ELASTYCZNA OPATRUNKOWA na ramię dorosłego wykona z białej przędzy poliamidowej</t>
  </si>
  <si>
    <t>Cienki, sterylny, dwuwarstwowy miękki opatrunek pierwotny z pianki poliuretanowej z samoprzywierającą warstwą kontaktową z miękkiego silikonu na całej powierzchni, przenoszący wysięk do opatrunku wtórnego. Przeznaczony do ran suchych oraz do ran z małym, średnim I dużym wysiękiem.Wymiar 15 cm*20 cm</t>
  </si>
  <si>
    <t>Cienki, sterylny, chłonny, trójwarstwowy opatrunek z pianki poliuretanowej w warstwą kontaktową z miękkiego silikonu na całej powierzchni opatrunku, przeznaczony do ran suchych i z małym wysiękiem Wymiar 12,5 cm*12,5 cm</t>
  </si>
  <si>
    <t>Cienki, sterylny, chłonny, trójwarstwowy opatrunek z pianki poliuretanowej w warstwą kontaktową z miękkiego silikonu na całej powierzchni opatrunku, przeznaczony do ran suchych i z małym wysiękiem Wymiar 17,5 cm*17,5 cm</t>
  </si>
  <si>
    <t>l.p.</t>
  </si>
  <si>
    <t xml:space="preserve">Opatrunek sterylny, przeźroczysty , wodoszczelny, paroprzepuszczalny, zawierający w swej centralnejj części piankę o strukturze plastar miodu pozwalający na obserwację rany pooperacyjnej.  Rozmiar 20 cm x 10 cm </t>
  </si>
  <si>
    <r>
      <t xml:space="preserve">Opatrunek sterylny, przeźroczysty , wodoszczelny, paroprzepuszczalny, zawierający w swej centralnejj części piankę o strukturze plastar miodu pozwalający na obserwację rany pooperacyjnej.  Rozmiar 30 cm x 10 cm </t>
    </r>
  </si>
  <si>
    <t xml:space="preserve">OPATRUNEK  HYDROKOLOIDOWY  o  wym.  10 x 10 cm </t>
  </si>
  <si>
    <t>OPATRUNEK  HYDROKOLOIDOWY  o  wym. 15 x 15 cm</t>
  </si>
  <si>
    <t>OPATRUNEK  HYDROKOLOIDOWY  typu  THIN  o  wym. 10 x 10 cm</t>
  </si>
  <si>
    <t>OPATRUNEK  HYDROKOLOIDOWY  typu  THIN  o  wym. 15 x 15 cm</t>
  </si>
  <si>
    <t xml:space="preserve">Wartość szacunkowa </t>
  </si>
  <si>
    <t>MERCATOR MEDICAL, ul. H. Modrzejewskiej 30, 31-327 Kraków</t>
  </si>
  <si>
    <t xml:space="preserve">TRANS-MED. MEDICAL, ul. Obrońców Poczty Gdańskiej 20P, 42-400 Zawarcie </t>
  </si>
  <si>
    <t>POLMIL SP. Z O.O. S.K.A., ul. Przemysłowa 8B, 85-753 Bydgoszcz</t>
  </si>
  <si>
    <t>ALBIS MAZUR SP. Z O.O., ul. Stawiszyńska 10/2, 62-800 Kalisz</t>
  </si>
  <si>
    <t>PAUL HARTMANN POLSKA SP. Z O.O.,  ul. Stefana   Zeromskiego 17, 95-200 Pabianice</t>
  </si>
  <si>
    <t xml:space="preserve">MOLNLYCKE HEALTH CARE POLSKA SP. Z O.O., ul. Przysnyska 6b, 01-756 Warszawa </t>
  </si>
  <si>
    <t xml:space="preserve">3M Poland Sp. Z. o.o., Al.. Katowicka 117, Kajetany, 05-830 Nadarzyn </t>
  </si>
  <si>
    <t>SKAMEX SP. Z O.O., SP. K., ul. Żelazna 3, 97-900 Piotrków Trybunalski</t>
  </si>
  <si>
    <t xml:space="preserve">Toruńskie Zakłady Materiałów Opatrunkowych S.A., Ul. Żółkiewskiego 20/26, 87-100 Toruń  </t>
  </si>
  <si>
    <t xml:space="preserve"> ILOŚĆ OFEROWANYCH OPAKOWAŃ</t>
  </si>
  <si>
    <t xml:space="preserve">PASO TRADING SP. Z O.O., UL. LUTOMIERSKA 48, 95-200 PABIANICE </t>
  </si>
  <si>
    <t>BATISTMEDICAL POLSKA SP. Z O.O., UL. KOLISTA 25, 40-486 KATOWICE</t>
  </si>
  <si>
    <t xml:space="preserve">ZARYS INTERNATIONAL GROUP POLSKA SP. Z O.O. SP. K., UL. POD BOREM 18, 41-808 ZABRZE </t>
  </si>
  <si>
    <t>LOHMANN &amp; RAUSCHER POLSKA SP. Z O.O, UL. MONIUSZKI 14, 95-200 PABIANICE</t>
  </si>
  <si>
    <t>SMITH &amp; NEPHEW SP. Z O.O., UL. OSMAŃSKA 12, 02-823 WARSZAWA</t>
  </si>
  <si>
    <t xml:space="preserve">NAJNIŻSZA CENA </t>
  </si>
  <si>
    <t>LP. OFERT</t>
  </si>
  <si>
    <t xml:space="preserve">WARTOŚĆ SZACOWANA </t>
  </si>
  <si>
    <t>PRZEKROCZENIA</t>
  </si>
  <si>
    <t>kg</t>
  </si>
  <si>
    <t xml:space="preserve">Opatrunek sterylny, przeźroczysty , wodoszczelny, paroprzepuszczalny, zawierający w swej centralnej części piankę o strukturze plastara miodu pozwalający na obserwację rany pooperacyjnej.  Rozmiar 20 cm x 10 cm </t>
  </si>
  <si>
    <t>OPATRUNEK FOLIOWY BEZ WKŁADU CHŁONNEGO, WYKONANY Z FOLII POLIURETANOWEJ POKRYTY HIPOALERGICZNYM KLEJEM AKRYLOWYM, PRZEZROCZYSTY, WODOODPORNY, PAROPRZEPUSZCZALY ,NIE ZAKŁÓCA ODDYCHANIA SKÓRY ,NIE POWODUJE MACERACJI SKÓRY JAŁOWY, SAMOPRZYLEPNY, SYSTEM APLIKACJI TYPU RAMKA O WYMIARZE 10x15cm</t>
  </si>
  <si>
    <t xml:space="preserve"> HYPOALERGICZNY, SAMOPRZYLEPNY OPATRUNEK POOPERACYJNY, NA PODŁOŻU Z ROZCIĄGLIWEJ WŁÓKNINY, Z WARSTWĄ CHŁONNĄ,,JAŁOWY, PAKOWANY POJEDYŃCZO  wym 10cm*20cm
</t>
  </si>
  <si>
    <r>
      <t xml:space="preserve">Załącznik nr 1 do SIWZ; </t>
    </r>
    <r>
      <rPr>
        <b/>
        <sz val="10"/>
        <color indexed="10"/>
        <rFont val="Arial"/>
        <family val="2"/>
      </rPr>
      <t>Zmodyfikowany w dniu 05.05.2020r.,Nr postępowania:ZP/PN/17/20/LA/JG</t>
    </r>
  </si>
  <si>
    <r>
      <t xml:space="preserve">KOMPRES WYSOKOCHŁONNY KOMPRES WYSOKOCHŁONNY WYKONANY Z WŁÓKNINY I  CELULOZY :
O budowę warstwowej: włóknina – warstwa celulozy – pulpa celulozowa, posiadający 
zwiększoną zdolność absorpcyjną dzięki  wysokochłonnemu wkładowi z celulozy
Zewnętrzna włóknina JEST nieprzemakalną dla płynów warstwą spodnią kompresu,
Jałowe. 
Zastosowanie : 
-odprowadzenie wysięku z silnie sączących ran, 
</t>
    </r>
    <r>
      <rPr>
        <b/>
        <sz val="8"/>
        <color indexed="10"/>
        <rFont val="Arial"/>
        <family val="2"/>
      </rPr>
      <t>o wymiarach 10x20cm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</si>
</sst>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#,##0.00\ &quot;zł&quot;"/>
    <numFmt numFmtId="168" formatCode="#,##0.0000"/>
    <numFmt numFmtId="169" formatCode="#,##0.00_ ;\-#,##0.00\ "/>
    <numFmt numFmtId="170" formatCode="#,##0.0"/>
    <numFmt numFmtId="171" formatCode="#,##0.00\ [$zł-415];[Red]\-#,##0.00\ [$zł-415]"/>
    <numFmt numFmtId="172" formatCode="_-* #,##0.0000\ _z_ł_-;\-* #,##0.0000\ _z_ł_-;_-* &quot;-&quot;????\ _z_ł_-;_-@_-"/>
    <numFmt numFmtId="173" formatCode="0.00000"/>
    <numFmt numFmtId="174" formatCode="0.000"/>
    <numFmt numFmtId="175" formatCode="0.0"/>
    <numFmt numFmtId="176" formatCode="_-* #,##0.0000\ _z_ł_-;\-* #,##0.0000\ _z_ł_-;_-* \-??\ _z_ł_-;_-@_-"/>
    <numFmt numFmtId="177" formatCode="#,##0.000"/>
    <numFmt numFmtId="178" formatCode="#,##0.00&quot; zł &quot;;#,##0.00&quot; zł &quot;;&quot;-&quot;#&quot; zł &quot;;&quot; &quot;@&quot; &quot;"/>
    <numFmt numFmtId="179" formatCode="#,##0.00&quot;      &quot;;#,##0.00&quot;      &quot;;&quot;-&quot;#&quot;      &quot;;&quot; &quot;@&quot; &quot;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_-* #,##0.00&quot; zł&quot;_-;\-* #,##0.00&quot; zł&quot;_-;_-* \-??&quot; zł&quot;_-;_-@_-"/>
    <numFmt numFmtId="185" formatCode="_-* #,##0.00\ _z_ł_-;\-* #,##0.00\ _z_ł_-;_-* \-??\ _z_ł_-;_-@_-"/>
    <numFmt numFmtId="186" formatCode="#,##0.00&quot; zł&quot;"/>
  </numFmts>
  <fonts count="53">
    <font>
      <sz val="10"/>
      <name val="Arial"/>
      <family val="0"/>
    </font>
    <font>
      <b/>
      <sz val="8"/>
      <name val="Arial"/>
      <family val="2"/>
    </font>
    <font>
      <b/>
      <sz val="8"/>
      <name val="Arial CE"/>
      <family val="0"/>
    </font>
    <font>
      <sz val="10"/>
      <name val="Arial CE"/>
      <family val="2"/>
    </font>
    <font>
      <b/>
      <sz val="7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179" fontId="40" fillId="0" borderId="0">
      <alignment/>
      <protection/>
    </xf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5" fillId="33" borderId="10" xfId="58" applyFont="1" applyFill="1" applyBorder="1" applyAlignment="1" applyProtection="1">
      <alignment horizontal="center" vertical="center" wrapText="1"/>
      <protection/>
    </xf>
    <xf numFmtId="2" fontId="5" fillId="0" borderId="10" xfId="55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2" fontId="5" fillId="0" borderId="10" xfId="58" applyNumberFormat="1" applyFont="1" applyFill="1" applyBorder="1" applyAlignment="1" applyProtection="1">
      <alignment vertical="center" wrapText="1"/>
      <protection/>
    </xf>
    <xf numFmtId="2" fontId="5" fillId="0" borderId="10" xfId="0" applyNumberFormat="1" applyFont="1" applyFill="1" applyBorder="1" applyAlignment="1" applyProtection="1">
      <alignment vertical="center" wrapText="1"/>
      <protection/>
    </xf>
    <xf numFmtId="2" fontId="5" fillId="0" borderId="10" xfId="56" applyNumberFormat="1" applyFont="1" applyFill="1" applyBorder="1" applyAlignment="1" applyProtection="1">
      <alignment horizontal="left" vertical="center" wrapText="1"/>
      <protection/>
    </xf>
    <xf numFmtId="0" fontId="5" fillId="0" borderId="10" xfId="57" applyFont="1" applyFill="1" applyBorder="1" applyAlignment="1" applyProtection="1">
      <alignment horizontal="left" vertical="center" wrapText="1"/>
      <protection/>
    </xf>
    <xf numFmtId="0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7" applyNumberFormat="1" applyFont="1" applyFill="1" applyBorder="1" applyAlignment="1" applyProtection="1">
      <alignment vertical="center" wrapText="1"/>
      <protection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59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55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 shrinkToFit="1"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57" applyFont="1" applyBorder="1" applyAlignment="1" applyProtection="1">
      <alignment vertical="center" wrapText="1"/>
      <protection/>
    </xf>
    <xf numFmtId="44" fontId="0" fillId="0" borderId="10" xfId="69" applyFont="1" applyBorder="1" applyAlignment="1">
      <alignment/>
    </xf>
    <xf numFmtId="44" fontId="0" fillId="0" borderId="0" xfId="69" applyFont="1" applyAlignment="1">
      <alignment/>
    </xf>
    <xf numFmtId="3" fontId="5" fillId="0" borderId="10" xfId="59" applyNumberFormat="1" applyFont="1" applyBorder="1" applyAlignment="1" applyProtection="1">
      <alignment horizontal="center" vertical="center" wrapText="1"/>
      <protection locked="0"/>
    </xf>
    <xf numFmtId="0" fontId="4" fillId="0" borderId="10" xfId="6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right" vertical="center"/>
    </xf>
    <xf numFmtId="3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44" fontId="5" fillId="0" borderId="10" xfId="69" applyFont="1" applyBorder="1" applyAlignment="1" applyProtection="1">
      <alignment horizontal="center" vertical="center" wrapText="1"/>
      <protection locked="0"/>
    </xf>
    <xf numFmtId="44" fontId="5" fillId="0" borderId="10" xfId="69" applyFont="1" applyBorder="1" applyAlignment="1">
      <alignment horizontal="right" vertical="center"/>
    </xf>
    <xf numFmtId="0" fontId="0" fillId="0" borderId="0" xfId="0" applyFont="1" applyAlignment="1">
      <alignment/>
    </xf>
    <xf numFmtId="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3" fontId="5" fillId="0" borderId="10" xfId="59" applyNumberFormat="1" applyFont="1" applyBorder="1" applyAlignment="1" applyProtection="1">
      <alignment horizontal="left" vertical="center" wrapText="1"/>
      <protection locked="0"/>
    </xf>
    <xf numFmtId="3" fontId="12" fillId="0" borderId="10" xfId="59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 applyProtection="1">
      <alignment horizontal="left" vertical="center" wrapText="1"/>
      <protection locked="0"/>
    </xf>
    <xf numFmtId="167" fontId="5" fillId="0" borderId="10" xfId="69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44" fontId="0" fillId="0" borderId="0" xfId="0" applyNumberFormat="1" applyAlignment="1">
      <alignment/>
    </xf>
    <xf numFmtId="0" fontId="0" fillId="0" borderId="0" xfId="69" applyNumberFormat="1" applyFont="1" applyBorder="1" applyAlignment="1">
      <alignment/>
    </xf>
    <xf numFmtId="0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0" fillId="36" borderId="10" xfId="0" applyNumberFormat="1" applyFill="1" applyBorder="1" applyAlignment="1">
      <alignment/>
    </xf>
    <xf numFmtId="44" fontId="0" fillId="0" borderId="0" xfId="69" applyNumberFormat="1" applyFont="1" applyBorder="1" applyAlignment="1">
      <alignment/>
    </xf>
    <xf numFmtId="0" fontId="0" fillId="0" borderId="10" xfId="69" applyNumberFormat="1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0" borderId="10" xfId="0" applyFont="1" applyBorder="1" applyAlignment="1">
      <alignment/>
    </xf>
    <xf numFmtId="44" fontId="0" fillId="37" borderId="10" xfId="69" applyFont="1" applyFill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5" fillId="39" borderId="10" xfId="0" applyFont="1" applyFill="1" applyBorder="1" applyAlignment="1">
      <alignment vertical="center" wrapText="1"/>
    </xf>
    <xf numFmtId="3" fontId="5" fillId="0" borderId="10" xfId="65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/>
      <protection/>
    </xf>
    <xf numFmtId="9" fontId="5" fillId="0" borderId="10" xfId="63" applyFont="1" applyBorder="1" applyAlignment="1">
      <alignment horizontal="right" vertical="center"/>
    </xf>
    <xf numFmtId="0" fontId="5" fillId="0" borderId="10" xfId="44" applyFont="1" applyBorder="1" applyAlignment="1" applyProtection="1">
      <alignment horizontal="center" vertical="center"/>
      <protection/>
    </xf>
    <xf numFmtId="186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5" fillId="0" borderId="10" xfId="65" applyFont="1" applyBorder="1" applyAlignment="1" applyProtection="1">
      <alignment horizontal="center" vertical="center"/>
      <protection/>
    </xf>
    <xf numFmtId="0" fontId="5" fillId="0" borderId="10" xfId="65" applyFont="1" applyBorder="1" applyAlignment="1" applyProtection="1">
      <alignment horizontal="center" vertical="center" wrapText="1"/>
      <protection locked="0"/>
    </xf>
    <xf numFmtId="3" fontId="5" fillId="0" borderId="10" xfId="44" applyNumberFormat="1" applyFont="1" applyBorder="1" applyAlignment="1">
      <alignment horizontal="center" vertical="center" wrapText="1"/>
      <protection/>
    </xf>
    <xf numFmtId="4" fontId="5" fillId="0" borderId="10" xfId="0" applyNumberFormat="1" applyFont="1" applyBorder="1" applyAlignment="1">
      <alignment horizontal="right" vertical="center" wrapText="1"/>
    </xf>
    <xf numFmtId="2" fontId="5" fillId="0" borderId="10" xfId="44" applyNumberFormat="1" applyFont="1" applyBorder="1" applyAlignment="1" applyProtection="1">
      <alignment horizontal="left" vertical="center" wrapText="1"/>
      <protection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44" applyFont="1" applyBorder="1" applyAlignment="1">
      <alignment horizontal="left" vertical="center" wrapText="1"/>
      <protection/>
    </xf>
    <xf numFmtId="8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9" fontId="5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4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vertical="center"/>
    </xf>
    <xf numFmtId="0" fontId="5" fillId="0" borderId="0" xfId="44" applyFont="1" applyFill="1" applyBorder="1" applyAlignment="1" applyProtection="1">
      <alignment horizontal="left" vertical="center" wrapText="1"/>
      <protection/>
    </xf>
    <xf numFmtId="8" fontId="5" fillId="0" borderId="10" xfId="0" applyNumberFormat="1" applyFont="1" applyFill="1" applyBorder="1" applyAlignment="1">
      <alignment horizontal="center" vertical="center"/>
    </xf>
    <xf numFmtId="8" fontId="5" fillId="0" borderId="0" xfId="0" applyNumberFormat="1" applyFont="1" applyAlignment="1">
      <alignment/>
    </xf>
    <xf numFmtId="0" fontId="0" fillId="41" borderId="10" xfId="0" applyFill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right" wrapText="1"/>
    </xf>
    <xf numFmtId="1" fontId="5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Excel_BuiltIn_Comma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_przetarg opatrunki sierpien" xfId="54"/>
    <cellStyle name="Normalny 2_Wycena PH" xfId="55"/>
    <cellStyle name="Normalny 2_Wycena PH_form asort-cen" xfId="56"/>
    <cellStyle name="Normalny 3" xfId="57"/>
    <cellStyle name="Normalny_Arkusz1" xfId="58"/>
    <cellStyle name="Normalny_Opatrunki 2010 zbiorcze" xfId="59"/>
    <cellStyle name="Normalny_zalącznik z otwarcia ofert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="75" zoomScaleNormal="75" zoomScaleSheetLayoutView="112" zoomScalePageLayoutView="0" workbookViewId="0" topLeftCell="A1">
      <selection activeCell="B5" sqref="B5"/>
    </sheetView>
  </sheetViews>
  <sheetFormatPr defaultColWidth="9.140625" defaultRowHeight="12.75"/>
  <cols>
    <col min="1" max="1" width="3.28125" style="0" bestFit="1" customWidth="1"/>
    <col min="2" max="2" width="80.140625" style="0" customWidth="1"/>
    <col min="3" max="3" width="19.7109375" style="0" bestFit="1" customWidth="1"/>
    <col min="4" max="4" width="10.57421875" style="0" bestFit="1" customWidth="1"/>
    <col min="5" max="6" width="12.421875" style="0" bestFit="1" customWidth="1"/>
    <col min="7" max="7" width="13.421875" style="0" customWidth="1"/>
    <col min="8" max="8" width="17.28125" style="0" customWidth="1"/>
    <col min="9" max="9" width="11.28125" style="0" bestFit="1" customWidth="1"/>
    <col min="10" max="10" width="12.421875" style="0" bestFit="1" customWidth="1"/>
    <col min="11" max="11" width="11.28125" style="0" customWidth="1"/>
    <col min="12" max="12" width="16.00390625" style="0" customWidth="1"/>
    <col min="13" max="15" width="12.421875" style="0" bestFit="1" customWidth="1"/>
    <col min="16" max="16" width="13.00390625" style="0" bestFit="1" customWidth="1"/>
    <col min="17" max="17" width="12.421875" style="0" bestFit="1" customWidth="1"/>
    <col min="18" max="18" width="3.28125" style="55" bestFit="1" customWidth="1"/>
    <col min="19" max="19" width="13.421875" style="55" customWidth="1"/>
    <col min="20" max="20" width="13.421875" style="0" bestFit="1" customWidth="1"/>
    <col min="21" max="21" width="11.28125" style="0" bestFit="1" customWidth="1"/>
  </cols>
  <sheetData>
    <row r="1" spans="18:19" ht="12.75">
      <c r="R1"/>
      <c r="S1"/>
    </row>
    <row r="2" spans="18:19" ht="12.75">
      <c r="R2"/>
      <c r="S2"/>
    </row>
    <row r="3" spans="1:21" ht="165" customHeight="1">
      <c r="A3" s="1" t="s">
        <v>78</v>
      </c>
      <c r="B3" s="2" t="s">
        <v>0</v>
      </c>
      <c r="C3" s="48" t="s">
        <v>85</v>
      </c>
      <c r="D3" s="49" t="s">
        <v>86</v>
      </c>
      <c r="E3" s="50" t="s">
        <v>87</v>
      </c>
      <c r="F3" s="50" t="s">
        <v>88</v>
      </c>
      <c r="G3" s="50" t="s">
        <v>89</v>
      </c>
      <c r="H3" s="50" t="s">
        <v>90</v>
      </c>
      <c r="I3" s="50" t="s">
        <v>91</v>
      </c>
      <c r="J3" s="50" t="s">
        <v>92</v>
      </c>
      <c r="K3" s="50" t="s">
        <v>93</v>
      </c>
      <c r="L3" s="50" t="s">
        <v>94</v>
      </c>
      <c r="M3" s="50" t="s">
        <v>96</v>
      </c>
      <c r="N3" s="50" t="s">
        <v>97</v>
      </c>
      <c r="O3" s="50" t="s">
        <v>98</v>
      </c>
      <c r="P3" s="50" t="s">
        <v>99</v>
      </c>
      <c r="Q3" s="50" t="s">
        <v>100</v>
      </c>
      <c r="R3" s="50" t="s">
        <v>102</v>
      </c>
      <c r="S3" s="50" t="s">
        <v>103</v>
      </c>
      <c r="T3" s="60" t="s">
        <v>101</v>
      </c>
      <c r="U3" s="60" t="s">
        <v>104</v>
      </c>
    </row>
    <row r="4" spans="1:21" s="37" customFormat="1" ht="16.5" customHeight="1">
      <c r="A4" s="51">
        <v>1</v>
      </c>
      <c r="B4" s="52" t="s">
        <v>10</v>
      </c>
      <c r="C4" s="61"/>
      <c r="D4" s="61">
        <v>1</v>
      </c>
      <c r="E4" s="61">
        <v>2</v>
      </c>
      <c r="F4" s="61">
        <v>3</v>
      </c>
      <c r="G4" s="61">
        <v>4</v>
      </c>
      <c r="H4" s="61">
        <v>5</v>
      </c>
      <c r="I4" s="61">
        <v>6</v>
      </c>
      <c r="J4" s="61">
        <v>7</v>
      </c>
      <c r="K4" s="61">
        <v>8</v>
      </c>
      <c r="L4" s="61">
        <v>9</v>
      </c>
      <c r="M4" s="61">
        <v>10</v>
      </c>
      <c r="N4" s="61">
        <v>11</v>
      </c>
      <c r="O4" s="61">
        <v>12</v>
      </c>
      <c r="P4" s="61">
        <v>13</v>
      </c>
      <c r="Q4" s="61">
        <v>14</v>
      </c>
      <c r="R4" s="61"/>
      <c r="S4" s="61"/>
      <c r="T4" s="61"/>
      <c r="U4" s="61"/>
    </row>
    <row r="5" spans="1:21" ht="12.75">
      <c r="A5" s="3">
        <v>1</v>
      </c>
      <c r="B5" s="4" t="s">
        <v>11</v>
      </c>
      <c r="C5" s="27">
        <v>322</v>
      </c>
      <c r="D5" s="35"/>
      <c r="E5" s="27"/>
      <c r="F5" s="27"/>
      <c r="G5" s="27"/>
      <c r="H5" s="27"/>
      <c r="I5" s="27"/>
      <c r="J5" s="27"/>
      <c r="K5" s="27"/>
      <c r="L5" s="27"/>
      <c r="M5" s="27"/>
      <c r="N5" s="27">
        <v>739.8</v>
      </c>
      <c r="O5" s="62">
        <v>410.4</v>
      </c>
      <c r="P5" s="27"/>
      <c r="Q5" s="27"/>
      <c r="R5" s="59">
        <f aca="true" t="shared" si="0" ref="R5:R36">COUNTA(D5:Q5)</f>
        <v>2</v>
      </c>
      <c r="S5" s="27">
        <v>322</v>
      </c>
      <c r="T5" s="56">
        <f aca="true" t="shared" si="1" ref="T5:T36">MIN(D5:Q5)</f>
        <v>410.4</v>
      </c>
      <c r="U5" s="57">
        <f>S5-T5</f>
        <v>-88.39999999999998</v>
      </c>
    </row>
    <row r="6" spans="1:21" ht="12.75">
      <c r="A6" s="5">
        <v>2</v>
      </c>
      <c r="B6" s="12" t="s">
        <v>13</v>
      </c>
      <c r="C6" s="27">
        <v>1192.2</v>
      </c>
      <c r="D6" s="35"/>
      <c r="E6" s="62">
        <v>1247.4</v>
      </c>
      <c r="F6" s="27">
        <v>1357.56</v>
      </c>
      <c r="G6" s="27"/>
      <c r="H6" s="27">
        <v>1879.2</v>
      </c>
      <c r="I6" s="27"/>
      <c r="J6" s="27"/>
      <c r="K6" s="27"/>
      <c r="L6" s="27">
        <v>1458</v>
      </c>
      <c r="M6" s="27">
        <v>1263.6</v>
      </c>
      <c r="N6" s="27">
        <v>1911.6</v>
      </c>
      <c r="O6" s="27">
        <v>1283.04</v>
      </c>
      <c r="P6" s="27"/>
      <c r="Q6" s="27"/>
      <c r="R6" s="59">
        <f t="shared" si="0"/>
        <v>7</v>
      </c>
      <c r="S6" s="27">
        <v>1192.2</v>
      </c>
      <c r="T6" s="56">
        <f t="shared" si="1"/>
        <v>1247.4</v>
      </c>
      <c r="U6" s="57">
        <f aca="true" t="shared" si="2" ref="U6:U69">S6-T6</f>
        <v>-55.200000000000045</v>
      </c>
    </row>
    <row r="7" spans="1:21" ht="33.75">
      <c r="A7" s="3">
        <v>3</v>
      </c>
      <c r="B7" s="6" t="s">
        <v>15</v>
      </c>
      <c r="C7" s="27">
        <v>5740</v>
      </c>
      <c r="D7" s="35"/>
      <c r="E7" s="27"/>
      <c r="F7" s="27"/>
      <c r="G7" s="27"/>
      <c r="H7" s="27">
        <v>7484.4</v>
      </c>
      <c r="I7" s="27"/>
      <c r="J7" s="27"/>
      <c r="K7" s="27">
        <v>7257.6</v>
      </c>
      <c r="L7" s="27">
        <v>9661.68</v>
      </c>
      <c r="M7" s="27"/>
      <c r="N7" s="27">
        <v>8051.4</v>
      </c>
      <c r="O7" s="62">
        <v>6048</v>
      </c>
      <c r="P7" s="27"/>
      <c r="Q7" s="27"/>
      <c r="R7" s="59">
        <f t="shared" si="0"/>
        <v>5</v>
      </c>
      <c r="S7" s="27">
        <v>5740</v>
      </c>
      <c r="T7" s="56">
        <f t="shared" si="1"/>
        <v>6048</v>
      </c>
      <c r="U7" s="57">
        <f t="shared" si="2"/>
        <v>-308</v>
      </c>
    </row>
    <row r="8" spans="1:21" ht="33.75">
      <c r="A8" s="5">
        <v>4</v>
      </c>
      <c r="B8" s="6" t="s">
        <v>16</v>
      </c>
      <c r="C8" s="27">
        <v>4312</v>
      </c>
      <c r="D8" s="35"/>
      <c r="E8" s="27"/>
      <c r="F8" s="27"/>
      <c r="G8" s="27"/>
      <c r="H8" s="27">
        <v>6220.8</v>
      </c>
      <c r="I8" s="27"/>
      <c r="J8" s="27"/>
      <c r="K8" s="27">
        <v>5702.400000000001</v>
      </c>
      <c r="L8" s="27">
        <v>7594.56</v>
      </c>
      <c r="M8" s="27"/>
      <c r="N8" s="27">
        <v>6656.255999999999</v>
      </c>
      <c r="O8" s="62">
        <v>4752</v>
      </c>
      <c r="P8" s="27"/>
      <c r="Q8" s="27"/>
      <c r="R8" s="59">
        <f t="shared" si="0"/>
        <v>5</v>
      </c>
      <c r="S8" s="27">
        <v>4312</v>
      </c>
      <c r="T8" s="56">
        <f t="shared" si="1"/>
        <v>4752</v>
      </c>
      <c r="U8" s="57">
        <f t="shared" si="2"/>
        <v>-440</v>
      </c>
    </row>
    <row r="9" spans="1:21" ht="22.5">
      <c r="A9" s="3">
        <v>5</v>
      </c>
      <c r="B9" s="6" t="s">
        <v>44</v>
      </c>
      <c r="C9" s="27">
        <v>5832</v>
      </c>
      <c r="D9" s="35"/>
      <c r="E9" s="27"/>
      <c r="F9" s="27"/>
      <c r="G9" s="27"/>
      <c r="H9" s="27">
        <v>9720</v>
      </c>
      <c r="I9" s="27"/>
      <c r="J9" s="27"/>
      <c r="K9" s="27">
        <v>8424.000000000002</v>
      </c>
      <c r="L9" s="27">
        <v>8748</v>
      </c>
      <c r="M9" s="27"/>
      <c r="N9" s="27">
        <v>7490.88</v>
      </c>
      <c r="O9" s="62">
        <v>5799.6</v>
      </c>
      <c r="P9" s="27"/>
      <c r="Q9" s="27"/>
      <c r="R9" s="59">
        <f t="shared" si="0"/>
        <v>5</v>
      </c>
      <c r="S9" s="27">
        <v>5832</v>
      </c>
      <c r="T9" s="56">
        <f t="shared" si="1"/>
        <v>5799.6</v>
      </c>
      <c r="U9" s="56">
        <f t="shared" si="2"/>
        <v>32.399999999999636</v>
      </c>
    </row>
    <row r="10" spans="1:21" ht="22.5">
      <c r="A10" s="5">
        <v>6</v>
      </c>
      <c r="B10" s="6" t="s">
        <v>17</v>
      </c>
      <c r="C10" s="27">
        <v>5376</v>
      </c>
      <c r="D10" s="35"/>
      <c r="E10" s="27"/>
      <c r="F10" s="27"/>
      <c r="G10" s="27"/>
      <c r="H10" s="27">
        <v>6480</v>
      </c>
      <c r="I10" s="27"/>
      <c r="J10" s="27"/>
      <c r="K10" s="27">
        <v>6588.000000000001</v>
      </c>
      <c r="L10" s="27">
        <v>7862.4</v>
      </c>
      <c r="M10" s="27"/>
      <c r="N10" s="27">
        <v>5702.4</v>
      </c>
      <c r="O10" s="62">
        <v>4855.68</v>
      </c>
      <c r="P10" s="27"/>
      <c r="Q10" s="27"/>
      <c r="R10" s="59">
        <f t="shared" si="0"/>
        <v>5</v>
      </c>
      <c r="S10" s="27">
        <v>5376</v>
      </c>
      <c r="T10" s="56">
        <f t="shared" si="1"/>
        <v>4855.68</v>
      </c>
      <c r="U10" s="56">
        <f t="shared" si="2"/>
        <v>520.3199999999997</v>
      </c>
    </row>
    <row r="11" spans="1:21" ht="22.5">
      <c r="A11" s="3">
        <v>7</v>
      </c>
      <c r="B11" s="6" t="s">
        <v>18</v>
      </c>
      <c r="C11" s="27">
        <v>5225</v>
      </c>
      <c r="D11" s="35"/>
      <c r="E11" s="27"/>
      <c r="F11" s="27"/>
      <c r="G11" s="27"/>
      <c r="H11" s="27">
        <v>6885</v>
      </c>
      <c r="I11" s="27"/>
      <c r="J11" s="27"/>
      <c r="K11" s="27">
        <v>6885.000000000001</v>
      </c>
      <c r="L11" s="27">
        <v>7830</v>
      </c>
      <c r="M11" s="27"/>
      <c r="N11" s="27">
        <v>6328.8</v>
      </c>
      <c r="O11" s="62">
        <v>5119.2</v>
      </c>
      <c r="P11" s="27"/>
      <c r="Q11" s="27"/>
      <c r="R11" s="59">
        <f t="shared" si="0"/>
        <v>5</v>
      </c>
      <c r="S11" s="27">
        <v>5225</v>
      </c>
      <c r="T11" s="56">
        <f t="shared" si="1"/>
        <v>5119.2</v>
      </c>
      <c r="U11" s="56">
        <f t="shared" si="2"/>
        <v>105.80000000000018</v>
      </c>
    </row>
    <row r="12" spans="1:21" ht="22.5">
      <c r="A12" s="5">
        <v>8</v>
      </c>
      <c r="B12" s="14" t="s">
        <v>69</v>
      </c>
      <c r="C12" s="27">
        <v>38860</v>
      </c>
      <c r="D12" s="36">
        <v>48600</v>
      </c>
      <c r="E12" s="27">
        <v>64800</v>
      </c>
      <c r="F12" s="27">
        <v>39960</v>
      </c>
      <c r="G12" s="27"/>
      <c r="H12" s="27">
        <v>48600</v>
      </c>
      <c r="I12" s="27"/>
      <c r="J12" s="27"/>
      <c r="K12" s="27"/>
      <c r="L12" s="27">
        <v>50760</v>
      </c>
      <c r="M12" s="27">
        <v>43200</v>
      </c>
      <c r="N12" s="62">
        <v>39960</v>
      </c>
      <c r="O12" s="27">
        <v>42120</v>
      </c>
      <c r="P12" s="27"/>
      <c r="Q12" s="27"/>
      <c r="R12" s="59">
        <f t="shared" si="0"/>
        <v>8</v>
      </c>
      <c r="S12" s="27">
        <v>38860</v>
      </c>
      <c r="T12" s="56">
        <f t="shared" si="1"/>
        <v>39960</v>
      </c>
      <c r="U12" s="57">
        <f t="shared" si="2"/>
        <v>-1100</v>
      </c>
    </row>
    <row r="13" spans="1:21" ht="22.5">
      <c r="A13" s="3">
        <v>9</v>
      </c>
      <c r="B13" s="8" t="s">
        <v>71</v>
      </c>
      <c r="C13" s="27">
        <v>18144</v>
      </c>
      <c r="D13" s="36">
        <v>24192.000000000007</v>
      </c>
      <c r="E13" s="27">
        <v>34560</v>
      </c>
      <c r="F13" s="62">
        <v>16416</v>
      </c>
      <c r="G13" s="27"/>
      <c r="H13" s="27">
        <v>23760</v>
      </c>
      <c r="I13" s="27"/>
      <c r="J13" s="27"/>
      <c r="K13" s="27"/>
      <c r="L13" s="27">
        <v>23328</v>
      </c>
      <c r="M13" s="27">
        <v>19008</v>
      </c>
      <c r="N13" s="27">
        <v>22464</v>
      </c>
      <c r="O13" s="27">
        <v>20304</v>
      </c>
      <c r="P13" s="27"/>
      <c r="Q13" s="27"/>
      <c r="R13" s="59">
        <f t="shared" si="0"/>
        <v>8</v>
      </c>
      <c r="S13" s="27">
        <v>18144</v>
      </c>
      <c r="T13" s="56">
        <f t="shared" si="1"/>
        <v>16416</v>
      </c>
      <c r="U13" s="56">
        <f t="shared" si="2"/>
        <v>1728</v>
      </c>
    </row>
    <row r="14" spans="1:21" ht="22.5">
      <c r="A14" s="5">
        <v>10</v>
      </c>
      <c r="B14" s="8" t="s">
        <v>70</v>
      </c>
      <c r="C14" s="27">
        <v>21847.5</v>
      </c>
      <c r="D14" s="36">
        <v>27702.000000000004</v>
      </c>
      <c r="E14" s="27">
        <v>24786</v>
      </c>
      <c r="F14" s="27">
        <v>23736.24</v>
      </c>
      <c r="G14" s="27"/>
      <c r="H14" s="27">
        <v>33534</v>
      </c>
      <c r="I14" s="27"/>
      <c r="J14" s="27"/>
      <c r="K14" s="27"/>
      <c r="L14" s="27">
        <v>33534</v>
      </c>
      <c r="M14" s="62">
        <v>23328</v>
      </c>
      <c r="N14" s="27">
        <v>25515</v>
      </c>
      <c r="O14" s="27">
        <v>24786</v>
      </c>
      <c r="P14" s="27">
        <v>26244</v>
      </c>
      <c r="Q14" s="27"/>
      <c r="R14" s="59">
        <f t="shared" si="0"/>
        <v>9</v>
      </c>
      <c r="S14" s="27">
        <v>21847.5</v>
      </c>
      <c r="T14" s="56">
        <f t="shared" si="1"/>
        <v>23328</v>
      </c>
      <c r="U14" s="57">
        <f t="shared" si="2"/>
        <v>-1480.5</v>
      </c>
    </row>
    <row r="15" spans="1:21" ht="12.75">
      <c r="A15" s="3">
        <v>11</v>
      </c>
      <c r="B15" s="8" t="s">
        <v>32</v>
      </c>
      <c r="C15" s="27">
        <v>67950</v>
      </c>
      <c r="D15" s="36">
        <v>78246</v>
      </c>
      <c r="E15" s="27">
        <v>69498</v>
      </c>
      <c r="F15" s="27">
        <v>73224</v>
      </c>
      <c r="G15" s="27"/>
      <c r="H15" s="27">
        <v>71280</v>
      </c>
      <c r="I15" s="27"/>
      <c r="J15" s="27"/>
      <c r="K15" s="27"/>
      <c r="L15" s="27">
        <v>81000</v>
      </c>
      <c r="M15" s="27">
        <v>72900</v>
      </c>
      <c r="N15" s="27">
        <v>65610</v>
      </c>
      <c r="O15" s="62">
        <v>61560</v>
      </c>
      <c r="P15" s="27"/>
      <c r="Q15" s="27"/>
      <c r="R15" s="59">
        <f t="shared" si="0"/>
        <v>8</v>
      </c>
      <c r="S15" s="27">
        <v>67950</v>
      </c>
      <c r="T15" s="56">
        <f t="shared" si="1"/>
        <v>61560</v>
      </c>
      <c r="U15" s="56">
        <f t="shared" si="2"/>
        <v>6390</v>
      </c>
    </row>
    <row r="16" spans="1:21" ht="12.75">
      <c r="A16" s="5">
        <v>12</v>
      </c>
      <c r="B16" s="8" t="s">
        <v>43</v>
      </c>
      <c r="C16" s="27">
        <v>3531</v>
      </c>
      <c r="D16" s="35"/>
      <c r="E16" s="27">
        <v>4856.76</v>
      </c>
      <c r="F16" s="27"/>
      <c r="G16" s="27"/>
      <c r="H16" s="27">
        <v>4804.92</v>
      </c>
      <c r="I16" s="27"/>
      <c r="J16" s="27"/>
      <c r="K16" s="27"/>
      <c r="L16" s="27">
        <v>5585.76</v>
      </c>
      <c r="M16" s="27"/>
      <c r="N16" s="27"/>
      <c r="O16" s="62">
        <v>4471.2</v>
      </c>
      <c r="P16" s="27">
        <v>5452.919999999999</v>
      </c>
      <c r="Q16" s="27"/>
      <c r="R16" s="59">
        <f t="shared" si="0"/>
        <v>5</v>
      </c>
      <c r="S16" s="27">
        <v>3531</v>
      </c>
      <c r="T16" s="56">
        <f t="shared" si="1"/>
        <v>4471.2</v>
      </c>
      <c r="U16" s="57">
        <f t="shared" si="2"/>
        <v>-940.1999999999998</v>
      </c>
    </row>
    <row r="17" spans="1:21" ht="12.75">
      <c r="A17" s="3">
        <v>13</v>
      </c>
      <c r="B17" s="6" t="s">
        <v>19</v>
      </c>
      <c r="C17" s="27">
        <v>20856</v>
      </c>
      <c r="D17" s="36">
        <v>25297.920000000002</v>
      </c>
      <c r="E17" s="27"/>
      <c r="F17" s="27"/>
      <c r="G17" s="27"/>
      <c r="H17" s="27">
        <v>37324.8</v>
      </c>
      <c r="I17" s="27"/>
      <c r="J17" s="27"/>
      <c r="K17" s="27"/>
      <c r="L17" s="27">
        <v>24364.8</v>
      </c>
      <c r="M17" s="27"/>
      <c r="N17" s="27"/>
      <c r="O17" s="62">
        <v>20865.6</v>
      </c>
      <c r="P17" s="27"/>
      <c r="Q17" s="27"/>
      <c r="R17" s="59">
        <f t="shared" si="0"/>
        <v>4</v>
      </c>
      <c r="S17" s="27">
        <v>20856</v>
      </c>
      <c r="T17" s="56">
        <f t="shared" si="1"/>
        <v>20865.6</v>
      </c>
      <c r="U17" s="57">
        <f t="shared" si="2"/>
        <v>-9.599999999998545</v>
      </c>
    </row>
    <row r="18" spans="1:21" ht="12.75">
      <c r="A18" s="5">
        <v>14</v>
      </c>
      <c r="B18" s="6" t="s">
        <v>20</v>
      </c>
      <c r="C18" s="27">
        <v>6269.4</v>
      </c>
      <c r="D18" s="35"/>
      <c r="E18" s="27"/>
      <c r="F18" s="27"/>
      <c r="G18" s="27"/>
      <c r="H18" s="27">
        <v>13661.46</v>
      </c>
      <c r="I18" s="27"/>
      <c r="J18" s="27"/>
      <c r="K18" s="27"/>
      <c r="L18" s="27">
        <v>6782.62</v>
      </c>
      <c r="M18" s="27"/>
      <c r="N18" s="27"/>
      <c r="O18" s="62">
        <v>6123.6</v>
      </c>
      <c r="P18" s="27"/>
      <c r="Q18" s="27"/>
      <c r="R18" s="59">
        <f t="shared" si="0"/>
        <v>3</v>
      </c>
      <c r="S18" s="27">
        <v>6269.4</v>
      </c>
      <c r="T18" s="56">
        <f t="shared" si="1"/>
        <v>6123.6</v>
      </c>
      <c r="U18" s="56">
        <f t="shared" si="2"/>
        <v>145.79999999999927</v>
      </c>
    </row>
    <row r="19" spans="1:21" ht="22.5">
      <c r="A19" s="3">
        <v>15</v>
      </c>
      <c r="B19" s="14" t="s">
        <v>72</v>
      </c>
      <c r="C19" s="27">
        <v>14550</v>
      </c>
      <c r="D19" s="36">
        <v>21060</v>
      </c>
      <c r="E19" s="27">
        <v>17820</v>
      </c>
      <c r="F19" s="27">
        <v>17301.6</v>
      </c>
      <c r="G19" s="27"/>
      <c r="H19" s="27">
        <v>21060</v>
      </c>
      <c r="I19" s="27"/>
      <c r="J19" s="27"/>
      <c r="K19" s="27"/>
      <c r="L19" s="27">
        <v>21060</v>
      </c>
      <c r="M19" s="27">
        <v>17820</v>
      </c>
      <c r="N19" s="62">
        <v>16200</v>
      </c>
      <c r="O19" s="27">
        <v>19440</v>
      </c>
      <c r="P19" s="62">
        <v>16199.99838</v>
      </c>
      <c r="Q19" s="27"/>
      <c r="R19" s="59">
        <f t="shared" si="0"/>
        <v>9</v>
      </c>
      <c r="S19" s="27">
        <v>14550</v>
      </c>
      <c r="T19" s="56">
        <f t="shared" si="1"/>
        <v>16199.99838</v>
      </c>
      <c r="U19" s="57">
        <f t="shared" si="2"/>
        <v>-1649.998380000001</v>
      </c>
    </row>
    <row r="20" spans="1:21" ht="12.75">
      <c r="A20" s="5">
        <v>16</v>
      </c>
      <c r="B20" s="7" t="s">
        <v>21</v>
      </c>
      <c r="C20" s="27">
        <v>9100</v>
      </c>
      <c r="D20" s="36">
        <v>11934</v>
      </c>
      <c r="E20" s="27">
        <v>9406.800000000001</v>
      </c>
      <c r="F20" s="27">
        <v>10249.2</v>
      </c>
      <c r="G20" s="27"/>
      <c r="H20" s="27">
        <v>9757.8</v>
      </c>
      <c r="I20" s="27"/>
      <c r="J20" s="27"/>
      <c r="K20" s="27"/>
      <c r="L20" s="27">
        <v>12144.6</v>
      </c>
      <c r="M20" s="27">
        <v>10179</v>
      </c>
      <c r="N20" s="27">
        <v>8775</v>
      </c>
      <c r="O20" s="62">
        <v>8564.4</v>
      </c>
      <c r="P20" s="27"/>
      <c r="Q20" s="27"/>
      <c r="R20" s="59">
        <f t="shared" si="0"/>
        <v>8</v>
      </c>
      <c r="S20" s="27">
        <v>9100</v>
      </c>
      <c r="T20" s="56">
        <f t="shared" si="1"/>
        <v>8564.4</v>
      </c>
      <c r="U20" s="56">
        <f t="shared" si="2"/>
        <v>535.6000000000004</v>
      </c>
    </row>
    <row r="21" spans="1:21" ht="12.75">
      <c r="A21" s="3">
        <v>17</v>
      </c>
      <c r="B21" s="7" t="s">
        <v>22</v>
      </c>
      <c r="C21" s="27">
        <v>20880</v>
      </c>
      <c r="D21" s="36">
        <v>26784</v>
      </c>
      <c r="E21" s="27">
        <v>22377.600000000002</v>
      </c>
      <c r="F21" s="62">
        <v>18986.4</v>
      </c>
      <c r="G21" s="27"/>
      <c r="H21" s="27">
        <v>99878.4</v>
      </c>
      <c r="I21" s="27"/>
      <c r="J21" s="27"/>
      <c r="K21" s="27"/>
      <c r="L21" s="27">
        <v>27216</v>
      </c>
      <c r="M21" s="27">
        <v>23673.6</v>
      </c>
      <c r="N21" s="27">
        <v>21168</v>
      </c>
      <c r="O21" s="27">
        <v>21600</v>
      </c>
      <c r="P21" s="27"/>
      <c r="Q21" s="27"/>
      <c r="R21" s="59">
        <f t="shared" si="0"/>
        <v>8</v>
      </c>
      <c r="S21" s="27">
        <v>20880</v>
      </c>
      <c r="T21" s="56">
        <f t="shared" si="1"/>
        <v>18986.4</v>
      </c>
      <c r="U21" s="56">
        <f t="shared" si="2"/>
        <v>1893.5999999999985</v>
      </c>
    </row>
    <row r="22" spans="1:21" ht="12.75">
      <c r="A22" s="5">
        <v>18</v>
      </c>
      <c r="B22" s="4" t="s">
        <v>33</v>
      </c>
      <c r="C22" s="27">
        <v>1260</v>
      </c>
      <c r="D22" s="35"/>
      <c r="E22" s="27"/>
      <c r="F22" s="27">
        <v>1490.4</v>
      </c>
      <c r="G22" s="27"/>
      <c r="H22" s="27">
        <v>2008.8</v>
      </c>
      <c r="I22" s="27"/>
      <c r="J22" s="27"/>
      <c r="K22" s="27"/>
      <c r="L22" s="27">
        <v>1620</v>
      </c>
      <c r="M22" s="62">
        <v>1296</v>
      </c>
      <c r="N22" s="27"/>
      <c r="O22" s="27">
        <v>1555.2</v>
      </c>
      <c r="P22" s="27"/>
      <c r="Q22" s="27"/>
      <c r="R22" s="59">
        <f t="shared" si="0"/>
        <v>5</v>
      </c>
      <c r="S22" s="27">
        <v>1260</v>
      </c>
      <c r="T22" s="56">
        <f t="shared" si="1"/>
        <v>1296</v>
      </c>
      <c r="U22" s="57">
        <f t="shared" si="2"/>
        <v>-36</v>
      </c>
    </row>
    <row r="23" spans="1:21" ht="22.5">
      <c r="A23" s="3">
        <v>19</v>
      </c>
      <c r="B23" s="15" t="s">
        <v>65</v>
      </c>
      <c r="C23" s="27">
        <v>10000</v>
      </c>
      <c r="D23" s="35"/>
      <c r="E23" s="27"/>
      <c r="F23" s="27"/>
      <c r="G23" s="27"/>
      <c r="H23" s="27">
        <v>11923.2</v>
      </c>
      <c r="I23" s="27"/>
      <c r="J23" s="27"/>
      <c r="K23" s="27"/>
      <c r="L23" s="27">
        <v>10713.6</v>
      </c>
      <c r="M23" s="27">
        <v>9504</v>
      </c>
      <c r="N23" s="27"/>
      <c r="O23" s="62">
        <v>9244.8</v>
      </c>
      <c r="P23" s="27"/>
      <c r="Q23" s="27"/>
      <c r="R23" s="59">
        <f t="shared" si="0"/>
        <v>4</v>
      </c>
      <c r="S23" s="27">
        <v>10000</v>
      </c>
      <c r="T23" s="56">
        <f t="shared" si="1"/>
        <v>9244.8</v>
      </c>
      <c r="U23" s="56">
        <f t="shared" si="2"/>
        <v>755.2000000000007</v>
      </c>
    </row>
    <row r="24" spans="1:21" ht="22.5">
      <c r="A24" s="5">
        <v>20</v>
      </c>
      <c r="B24" s="9" t="s">
        <v>39</v>
      </c>
      <c r="C24" s="27">
        <v>6739.2</v>
      </c>
      <c r="D24" s="35"/>
      <c r="E24" s="27"/>
      <c r="F24" s="27"/>
      <c r="G24" s="27"/>
      <c r="H24" s="62">
        <v>6739.2</v>
      </c>
      <c r="I24" s="27"/>
      <c r="J24" s="27"/>
      <c r="K24" s="27"/>
      <c r="L24" s="27"/>
      <c r="M24" s="27"/>
      <c r="N24" s="27"/>
      <c r="O24" s="27"/>
      <c r="P24" s="27"/>
      <c r="Q24" s="27"/>
      <c r="R24" s="59">
        <f t="shared" si="0"/>
        <v>1</v>
      </c>
      <c r="S24" s="27">
        <v>6739.2</v>
      </c>
      <c r="T24" s="56">
        <f t="shared" si="1"/>
        <v>6739.2</v>
      </c>
      <c r="U24" s="56">
        <f t="shared" si="2"/>
        <v>0</v>
      </c>
    </row>
    <row r="25" spans="1:21" ht="45">
      <c r="A25" s="3">
        <v>21</v>
      </c>
      <c r="B25" s="16" t="s">
        <v>66</v>
      </c>
      <c r="C25" s="27">
        <v>1393.2</v>
      </c>
      <c r="D25" s="35"/>
      <c r="E25" s="27"/>
      <c r="F25" s="27"/>
      <c r="G25" s="27"/>
      <c r="H25" s="27"/>
      <c r="I25" s="27"/>
      <c r="J25" s="27">
        <v>6480</v>
      </c>
      <c r="K25" s="27"/>
      <c r="L25" s="27"/>
      <c r="M25" s="27"/>
      <c r="N25" s="27"/>
      <c r="O25" s="62">
        <v>2754</v>
      </c>
      <c r="P25" s="27"/>
      <c r="Q25" s="27"/>
      <c r="R25" s="59">
        <f t="shared" si="0"/>
        <v>2</v>
      </c>
      <c r="S25" s="27">
        <v>1393.2</v>
      </c>
      <c r="T25" s="56">
        <f t="shared" si="1"/>
        <v>2754</v>
      </c>
      <c r="U25" s="57">
        <f t="shared" si="2"/>
        <v>-1360.8</v>
      </c>
    </row>
    <row r="26" spans="1:21" ht="12.75">
      <c r="A26" s="5">
        <v>22</v>
      </c>
      <c r="B26" s="7" t="s">
        <v>34</v>
      </c>
      <c r="C26" s="27">
        <v>8049</v>
      </c>
      <c r="D26" s="35"/>
      <c r="E26" s="27"/>
      <c r="F26" s="27"/>
      <c r="G26" s="27"/>
      <c r="H26" s="27">
        <v>11589.48</v>
      </c>
      <c r="I26" s="27"/>
      <c r="J26" s="27"/>
      <c r="K26" s="27"/>
      <c r="L26" s="27">
        <v>9720</v>
      </c>
      <c r="M26" s="27"/>
      <c r="N26" s="27"/>
      <c r="O26" s="62">
        <v>7769.52</v>
      </c>
      <c r="P26" s="27"/>
      <c r="Q26" s="27"/>
      <c r="R26" s="59">
        <f t="shared" si="0"/>
        <v>3</v>
      </c>
      <c r="S26" s="27">
        <v>8049</v>
      </c>
      <c r="T26" s="56">
        <f t="shared" si="1"/>
        <v>7769.52</v>
      </c>
      <c r="U26" s="56">
        <f t="shared" si="2"/>
        <v>279.47999999999956</v>
      </c>
    </row>
    <row r="27" spans="1:21" ht="22.5">
      <c r="A27" s="3">
        <v>23</v>
      </c>
      <c r="B27" s="7" t="s">
        <v>35</v>
      </c>
      <c r="C27" s="27">
        <v>1013.6</v>
      </c>
      <c r="D27" s="35"/>
      <c r="E27" s="27"/>
      <c r="F27" s="27"/>
      <c r="G27" s="27"/>
      <c r="H27" s="27">
        <v>1040.26</v>
      </c>
      <c r="I27" s="27"/>
      <c r="J27" s="27"/>
      <c r="K27" s="27"/>
      <c r="L27" s="27">
        <v>1339.63</v>
      </c>
      <c r="M27" s="27"/>
      <c r="N27" s="27">
        <v>11491.2</v>
      </c>
      <c r="O27" s="62">
        <v>988.85</v>
      </c>
      <c r="P27" s="27"/>
      <c r="Q27" s="27"/>
      <c r="R27" s="59">
        <f t="shared" si="0"/>
        <v>4</v>
      </c>
      <c r="S27" s="27">
        <v>1013.6</v>
      </c>
      <c r="T27" s="56">
        <f t="shared" si="1"/>
        <v>988.85</v>
      </c>
      <c r="U27" s="56">
        <f t="shared" si="2"/>
        <v>24.75</v>
      </c>
    </row>
    <row r="28" spans="1:21" ht="22.5">
      <c r="A28" s="5">
        <v>24</v>
      </c>
      <c r="B28" s="7" t="s">
        <v>36</v>
      </c>
      <c r="C28" s="27">
        <v>285</v>
      </c>
      <c r="D28" s="35"/>
      <c r="E28" s="27"/>
      <c r="F28" s="27"/>
      <c r="G28" s="27"/>
      <c r="H28" s="27">
        <v>304.56</v>
      </c>
      <c r="I28" s="27"/>
      <c r="J28" s="27"/>
      <c r="K28" s="27"/>
      <c r="L28" s="27">
        <v>412.13</v>
      </c>
      <c r="M28" s="27"/>
      <c r="N28" s="27">
        <v>3175.2</v>
      </c>
      <c r="O28" s="62">
        <v>280.58</v>
      </c>
      <c r="P28" s="27"/>
      <c r="Q28" s="27"/>
      <c r="R28" s="59">
        <f t="shared" si="0"/>
        <v>4</v>
      </c>
      <c r="S28" s="27">
        <v>285</v>
      </c>
      <c r="T28" s="56">
        <f t="shared" si="1"/>
        <v>280.58</v>
      </c>
      <c r="U28" s="56">
        <f t="shared" si="2"/>
        <v>4.420000000000016</v>
      </c>
    </row>
    <row r="29" spans="1:21" ht="22.5">
      <c r="A29" s="3">
        <v>25</v>
      </c>
      <c r="B29" s="7" t="s">
        <v>37</v>
      </c>
      <c r="C29" s="27">
        <v>1574.4</v>
      </c>
      <c r="D29" s="35"/>
      <c r="E29" s="27"/>
      <c r="F29" s="27"/>
      <c r="G29" s="27"/>
      <c r="H29" s="27">
        <v>1662.34</v>
      </c>
      <c r="I29" s="27"/>
      <c r="J29" s="27">
        <v>4492.8</v>
      </c>
      <c r="K29" s="27"/>
      <c r="L29" s="27">
        <v>2177.28</v>
      </c>
      <c r="M29" s="27"/>
      <c r="N29" s="27">
        <v>17487.359999999997</v>
      </c>
      <c r="O29" s="62">
        <v>1527.55</v>
      </c>
      <c r="P29" s="27"/>
      <c r="Q29" s="27"/>
      <c r="R29" s="59">
        <f t="shared" si="0"/>
        <v>5</v>
      </c>
      <c r="S29" s="27">
        <v>1574.4</v>
      </c>
      <c r="T29" s="56">
        <f t="shared" si="1"/>
        <v>1527.55</v>
      </c>
      <c r="U29" s="56">
        <f t="shared" si="2"/>
        <v>46.850000000000136</v>
      </c>
    </row>
    <row r="30" spans="1:21" ht="33.75">
      <c r="A30" s="5">
        <v>26</v>
      </c>
      <c r="B30" s="7" t="s">
        <v>23</v>
      </c>
      <c r="C30" s="27">
        <v>3307.5</v>
      </c>
      <c r="D30" s="35"/>
      <c r="E30" s="27"/>
      <c r="F30" s="27"/>
      <c r="G30" s="27"/>
      <c r="H30" s="27">
        <v>6438.96</v>
      </c>
      <c r="I30" s="27"/>
      <c r="J30" s="27"/>
      <c r="K30" s="27"/>
      <c r="L30" s="27">
        <v>4590</v>
      </c>
      <c r="M30" s="27"/>
      <c r="N30" s="27"/>
      <c r="O30" s="62">
        <v>3402</v>
      </c>
      <c r="P30" s="27"/>
      <c r="Q30" s="27"/>
      <c r="R30" s="59">
        <f t="shared" si="0"/>
        <v>3</v>
      </c>
      <c r="S30" s="27">
        <v>3307.5</v>
      </c>
      <c r="T30" s="56">
        <f t="shared" si="1"/>
        <v>3402</v>
      </c>
      <c r="U30" s="57">
        <f t="shared" si="2"/>
        <v>-94.5</v>
      </c>
    </row>
    <row r="31" spans="1:21" ht="22.5">
      <c r="A31" s="3">
        <v>27</v>
      </c>
      <c r="B31" s="6" t="s">
        <v>24</v>
      </c>
      <c r="C31" s="27">
        <v>9130</v>
      </c>
      <c r="D31" s="35"/>
      <c r="E31" s="27"/>
      <c r="F31" s="27"/>
      <c r="G31" s="27"/>
      <c r="H31" s="27">
        <v>25751.52</v>
      </c>
      <c r="I31" s="27"/>
      <c r="J31" s="27">
        <v>33167.23</v>
      </c>
      <c r="K31" s="27"/>
      <c r="L31" s="27">
        <v>18360</v>
      </c>
      <c r="M31" s="27"/>
      <c r="N31" s="27"/>
      <c r="O31" s="62">
        <v>9320.4</v>
      </c>
      <c r="P31" s="27"/>
      <c r="Q31" s="27"/>
      <c r="R31" s="59">
        <f t="shared" si="0"/>
        <v>4</v>
      </c>
      <c r="S31" s="27">
        <v>9130</v>
      </c>
      <c r="T31" s="56">
        <f t="shared" si="1"/>
        <v>9320.4</v>
      </c>
      <c r="U31" s="57">
        <f t="shared" si="2"/>
        <v>-190.39999999999964</v>
      </c>
    </row>
    <row r="32" spans="1:21" ht="33.75">
      <c r="A32" s="5">
        <v>28</v>
      </c>
      <c r="B32" s="7" t="s">
        <v>50</v>
      </c>
      <c r="C32" s="27">
        <v>2273.76</v>
      </c>
      <c r="D32" s="35"/>
      <c r="E32" s="27"/>
      <c r="F32" s="27"/>
      <c r="G32" s="27"/>
      <c r="H32" s="27"/>
      <c r="I32" s="27"/>
      <c r="J32" s="62">
        <v>2270.59</v>
      </c>
      <c r="K32" s="27"/>
      <c r="L32" s="27"/>
      <c r="M32" s="27"/>
      <c r="N32" s="27"/>
      <c r="O32" s="27"/>
      <c r="P32" s="27"/>
      <c r="Q32" s="27"/>
      <c r="R32" s="59">
        <f t="shared" si="0"/>
        <v>1</v>
      </c>
      <c r="S32" s="27">
        <v>2273.76</v>
      </c>
      <c r="T32" s="56">
        <f t="shared" si="1"/>
        <v>2270.59</v>
      </c>
      <c r="U32" s="56">
        <f t="shared" si="2"/>
        <v>3.1700000000000728</v>
      </c>
    </row>
    <row r="33" spans="1:21" ht="22.5">
      <c r="A33" s="3">
        <v>29</v>
      </c>
      <c r="B33" s="7" t="s">
        <v>25</v>
      </c>
      <c r="C33" s="27">
        <v>34992</v>
      </c>
      <c r="D33" s="36">
        <v>40435.200000000004</v>
      </c>
      <c r="E33" s="27"/>
      <c r="F33" s="27">
        <v>84499.2</v>
      </c>
      <c r="G33" s="27"/>
      <c r="H33" s="27"/>
      <c r="I33" s="27"/>
      <c r="J33" s="27"/>
      <c r="K33" s="27"/>
      <c r="L33" s="27">
        <v>47433.6</v>
      </c>
      <c r="M33" s="27"/>
      <c r="N33" s="27">
        <v>40435.2</v>
      </c>
      <c r="O33" s="62">
        <v>37584</v>
      </c>
      <c r="P33" s="27"/>
      <c r="Q33" s="27"/>
      <c r="R33" s="59">
        <f t="shared" si="0"/>
        <v>5</v>
      </c>
      <c r="S33" s="27">
        <v>34992</v>
      </c>
      <c r="T33" s="56">
        <f t="shared" si="1"/>
        <v>37584</v>
      </c>
      <c r="U33" s="57">
        <f t="shared" si="2"/>
        <v>-2592</v>
      </c>
    </row>
    <row r="34" spans="1:21" ht="12.75">
      <c r="A34" s="5">
        <v>30</v>
      </c>
      <c r="B34" s="7" t="s">
        <v>73</v>
      </c>
      <c r="C34" s="27">
        <v>1620</v>
      </c>
      <c r="D34" s="35"/>
      <c r="E34" s="27"/>
      <c r="F34" s="62">
        <v>902.88</v>
      </c>
      <c r="G34" s="27"/>
      <c r="H34" s="27"/>
      <c r="I34" s="27"/>
      <c r="J34" s="27"/>
      <c r="K34" s="27"/>
      <c r="L34" s="27">
        <v>2376</v>
      </c>
      <c r="M34" s="27"/>
      <c r="N34" s="27">
        <v>1706.4</v>
      </c>
      <c r="O34" s="27"/>
      <c r="P34" s="27">
        <v>2073.6000000000004</v>
      </c>
      <c r="Q34" s="27"/>
      <c r="R34" s="59">
        <f t="shared" si="0"/>
        <v>4</v>
      </c>
      <c r="S34" s="27">
        <v>1620</v>
      </c>
      <c r="T34" s="56">
        <f t="shared" si="1"/>
        <v>902.88</v>
      </c>
      <c r="U34" s="56">
        <f t="shared" si="2"/>
        <v>717.12</v>
      </c>
    </row>
    <row r="35" spans="1:21" ht="12.75">
      <c r="A35" s="3">
        <v>31</v>
      </c>
      <c r="B35" s="6" t="s">
        <v>74</v>
      </c>
      <c r="C35" s="27">
        <v>5215</v>
      </c>
      <c r="D35" s="35"/>
      <c r="E35" s="27"/>
      <c r="F35" s="62">
        <v>2649.02</v>
      </c>
      <c r="G35" s="27"/>
      <c r="H35" s="27"/>
      <c r="I35" s="27"/>
      <c r="J35" s="27"/>
      <c r="K35" s="27"/>
      <c r="L35" s="27">
        <v>8316</v>
      </c>
      <c r="M35" s="27"/>
      <c r="N35" s="27">
        <v>5178.6</v>
      </c>
      <c r="O35" s="27"/>
      <c r="P35" s="27">
        <v>7257.6</v>
      </c>
      <c r="Q35" s="27"/>
      <c r="R35" s="59">
        <f t="shared" si="0"/>
        <v>4</v>
      </c>
      <c r="S35" s="27">
        <v>5215</v>
      </c>
      <c r="T35" s="56">
        <f t="shared" si="1"/>
        <v>2649.02</v>
      </c>
      <c r="U35" s="56">
        <f t="shared" si="2"/>
        <v>2565.98</v>
      </c>
    </row>
    <row r="36" spans="1:21" ht="12.75">
      <c r="A36" s="5">
        <v>32</v>
      </c>
      <c r="B36" s="12" t="s">
        <v>40</v>
      </c>
      <c r="C36" s="27">
        <v>2779</v>
      </c>
      <c r="D36" s="35"/>
      <c r="E36" s="27"/>
      <c r="F36" s="27"/>
      <c r="G36" s="27">
        <v>285586.56</v>
      </c>
      <c r="H36" s="62">
        <v>2661.12</v>
      </c>
      <c r="I36" s="27"/>
      <c r="J36" s="27"/>
      <c r="K36" s="27"/>
      <c r="L36" s="27"/>
      <c r="M36" s="27"/>
      <c r="N36" s="27"/>
      <c r="O36" s="27"/>
      <c r="P36" s="27"/>
      <c r="Q36" s="27"/>
      <c r="R36" s="59">
        <f t="shared" si="0"/>
        <v>2</v>
      </c>
      <c r="S36" s="27">
        <v>2779</v>
      </c>
      <c r="T36" s="56">
        <f t="shared" si="1"/>
        <v>2661.12</v>
      </c>
      <c r="U36" s="56">
        <f t="shared" si="2"/>
        <v>117.88000000000011</v>
      </c>
    </row>
    <row r="37" spans="1:21" ht="12.75">
      <c r="A37" s="3">
        <v>33</v>
      </c>
      <c r="B37" s="7" t="s">
        <v>28</v>
      </c>
      <c r="C37" s="27">
        <v>2269.2</v>
      </c>
      <c r="D37" s="35"/>
      <c r="E37" s="27"/>
      <c r="F37" s="27"/>
      <c r="G37" s="27"/>
      <c r="H37" s="27">
        <v>2496.42</v>
      </c>
      <c r="I37" s="27"/>
      <c r="J37" s="27"/>
      <c r="K37" s="27"/>
      <c r="L37" s="62">
        <v>2337.98</v>
      </c>
      <c r="M37" s="27"/>
      <c r="N37" s="27"/>
      <c r="O37" s="27"/>
      <c r="P37" s="27">
        <v>6156</v>
      </c>
      <c r="Q37" s="27"/>
      <c r="R37" s="59">
        <f aca="true" t="shared" si="3" ref="R37:R68">COUNTA(D37:Q37)</f>
        <v>3</v>
      </c>
      <c r="S37" s="27">
        <v>2269.2</v>
      </c>
      <c r="T37" s="56">
        <f aca="true" t="shared" si="4" ref="T37:T73">MIN(D37:Q37)</f>
        <v>2337.98</v>
      </c>
      <c r="U37" s="57">
        <f t="shared" si="2"/>
        <v>-68.7800000000002</v>
      </c>
    </row>
    <row r="38" spans="1:21" ht="12.75">
      <c r="A38" s="5">
        <v>34</v>
      </c>
      <c r="B38" s="11" t="s">
        <v>29</v>
      </c>
      <c r="C38" s="27">
        <v>1026</v>
      </c>
      <c r="D38" s="35"/>
      <c r="E38" s="27"/>
      <c r="F38" s="27"/>
      <c r="G38" s="27"/>
      <c r="H38" s="27">
        <v>1135.73</v>
      </c>
      <c r="I38" s="27"/>
      <c r="J38" s="27"/>
      <c r="K38" s="27"/>
      <c r="L38" s="62">
        <v>1057.32</v>
      </c>
      <c r="M38" s="27"/>
      <c r="N38" s="27"/>
      <c r="O38" s="27"/>
      <c r="P38" s="27">
        <v>5616</v>
      </c>
      <c r="Q38" s="27"/>
      <c r="R38" s="59">
        <f t="shared" si="3"/>
        <v>3</v>
      </c>
      <c r="S38" s="27">
        <v>1026</v>
      </c>
      <c r="T38" s="56">
        <f t="shared" si="4"/>
        <v>1057.32</v>
      </c>
      <c r="U38" s="57">
        <f t="shared" si="2"/>
        <v>-31.319999999999936</v>
      </c>
    </row>
    <row r="39" spans="1:21" ht="12.75">
      <c r="A39" s="3">
        <v>35</v>
      </c>
      <c r="B39" s="11" t="s">
        <v>41</v>
      </c>
      <c r="C39" s="27">
        <v>1134</v>
      </c>
      <c r="D39" s="35"/>
      <c r="E39" s="27"/>
      <c r="F39" s="27"/>
      <c r="G39" s="27"/>
      <c r="H39" s="62">
        <v>896.02</v>
      </c>
      <c r="I39" s="27"/>
      <c r="J39" s="27"/>
      <c r="K39" s="27"/>
      <c r="L39" s="27">
        <v>1110.02</v>
      </c>
      <c r="M39" s="27"/>
      <c r="N39" s="27">
        <v>1555.2</v>
      </c>
      <c r="O39" s="27"/>
      <c r="P39" s="27"/>
      <c r="Q39" s="27"/>
      <c r="R39" s="59">
        <f t="shared" si="3"/>
        <v>3</v>
      </c>
      <c r="S39" s="27">
        <v>1134</v>
      </c>
      <c r="T39" s="56">
        <f t="shared" si="4"/>
        <v>896.02</v>
      </c>
      <c r="U39" s="56">
        <f t="shared" si="2"/>
        <v>237.98000000000002</v>
      </c>
    </row>
    <row r="40" spans="1:21" ht="12.75">
      <c r="A40" s="5">
        <v>36</v>
      </c>
      <c r="B40" s="4" t="s">
        <v>30</v>
      </c>
      <c r="C40" s="27">
        <v>34812</v>
      </c>
      <c r="D40" s="35"/>
      <c r="E40" s="27"/>
      <c r="F40" s="27"/>
      <c r="G40" s="27"/>
      <c r="H40" s="27">
        <v>47563.2</v>
      </c>
      <c r="I40" s="27"/>
      <c r="J40" s="27"/>
      <c r="K40" s="27"/>
      <c r="L40" s="27">
        <v>39722.4</v>
      </c>
      <c r="M40" s="27"/>
      <c r="N40" s="27"/>
      <c r="O40" s="27">
        <v>36923.04</v>
      </c>
      <c r="P40" s="27"/>
      <c r="Q40" s="27"/>
      <c r="R40" s="59">
        <f t="shared" si="3"/>
        <v>3</v>
      </c>
      <c r="S40" s="27">
        <v>34812</v>
      </c>
      <c r="T40" s="56">
        <f t="shared" si="4"/>
        <v>36923.04</v>
      </c>
      <c r="U40" s="57">
        <f t="shared" si="2"/>
        <v>-2111.040000000001</v>
      </c>
    </row>
    <row r="41" spans="1:21" ht="12.75">
      <c r="A41" s="3">
        <v>37</v>
      </c>
      <c r="B41" s="18" t="s">
        <v>31</v>
      </c>
      <c r="C41" s="27">
        <v>59.64</v>
      </c>
      <c r="D41" s="35"/>
      <c r="E41" s="27"/>
      <c r="F41" s="27"/>
      <c r="G41" s="27"/>
      <c r="H41" s="27"/>
      <c r="I41" s="27"/>
      <c r="J41" s="27"/>
      <c r="K41" s="27"/>
      <c r="L41" s="27">
        <v>64.54</v>
      </c>
      <c r="M41" s="27"/>
      <c r="N41" s="27"/>
      <c r="O41" s="62">
        <v>64.28</v>
      </c>
      <c r="P41" s="27"/>
      <c r="Q41" s="27"/>
      <c r="R41" s="59">
        <f t="shared" si="3"/>
        <v>2</v>
      </c>
      <c r="S41" s="27">
        <v>59.64</v>
      </c>
      <c r="T41" s="56">
        <f t="shared" si="4"/>
        <v>64.28</v>
      </c>
      <c r="U41" s="57">
        <f t="shared" si="2"/>
        <v>-4.640000000000001</v>
      </c>
    </row>
    <row r="42" spans="1:21" ht="33.75">
      <c r="A42" s="5">
        <v>38</v>
      </c>
      <c r="B42" s="17" t="s">
        <v>80</v>
      </c>
      <c r="C42" s="27">
        <v>3628.8</v>
      </c>
      <c r="D42" s="3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62">
        <v>6091.2</v>
      </c>
      <c r="R42" s="59">
        <f t="shared" si="3"/>
        <v>1</v>
      </c>
      <c r="S42" s="27">
        <v>3628.8</v>
      </c>
      <c r="T42" s="56">
        <f t="shared" si="4"/>
        <v>6091.2</v>
      </c>
      <c r="U42" s="57">
        <f t="shared" si="2"/>
        <v>-2462.3999999999996</v>
      </c>
    </row>
    <row r="43" spans="1:21" ht="33.75">
      <c r="A43" s="3">
        <v>39</v>
      </c>
      <c r="B43" s="17" t="s">
        <v>51</v>
      </c>
      <c r="C43" s="27">
        <v>34020</v>
      </c>
      <c r="D43" s="3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62">
        <v>34020</v>
      </c>
      <c r="R43" s="59">
        <f t="shared" si="3"/>
        <v>1</v>
      </c>
      <c r="S43" s="27">
        <v>34020</v>
      </c>
      <c r="T43" s="56">
        <f t="shared" si="4"/>
        <v>34020</v>
      </c>
      <c r="U43" s="56">
        <f t="shared" si="2"/>
        <v>0</v>
      </c>
    </row>
    <row r="44" spans="1:21" ht="33.75">
      <c r="A44" s="5">
        <v>40</v>
      </c>
      <c r="B44" s="17" t="s">
        <v>79</v>
      </c>
      <c r="C44" s="27">
        <v>2980.8</v>
      </c>
      <c r="D44" s="3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62">
        <v>3006.72</v>
      </c>
      <c r="R44" s="59">
        <f t="shared" si="3"/>
        <v>1</v>
      </c>
      <c r="S44" s="27">
        <v>2980.8</v>
      </c>
      <c r="T44" s="56">
        <f t="shared" si="4"/>
        <v>3006.72</v>
      </c>
      <c r="U44" s="57">
        <f t="shared" si="2"/>
        <v>-25.919999999999618</v>
      </c>
    </row>
    <row r="45" spans="1:21" ht="33.75">
      <c r="A45" s="3">
        <v>41</v>
      </c>
      <c r="B45" s="17" t="s">
        <v>52</v>
      </c>
      <c r="C45" s="27">
        <v>12117.6</v>
      </c>
      <c r="D45" s="3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62">
        <v>12117.6</v>
      </c>
      <c r="R45" s="59">
        <f t="shared" si="3"/>
        <v>1</v>
      </c>
      <c r="S45" s="27">
        <v>12117.6</v>
      </c>
      <c r="T45" s="56">
        <f t="shared" si="4"/>
        <v>12117.6</v>
      </c>
      <c r="U45" s="56">
        <f t="shared" si="2"/>
        <v>0</v>
      </c>
    </row>
    <row r="46" spans="1:21" ht="33.75">
      <c r="A46" s="5">
        <v>42</v>
      </c>
      <c r="B46" s="17" t="s">
        <v>53</v>
      </c>
      <c r="C46" s="27">
        <v>28512</v>
      </c>
      <c r="D46" s="3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62">
        <v>28512</v>
      </c>
      <c r="R46" s="59">
        <f t="shared" si="3"/>
        <v>1</v>
      </c>
      <c r="S46" s="27">
        <v>28512</v>
      </c>
      <c r="T46" s="56">
        <f t="shared" si="4"/>
        <v>28512</v>
      </c>
      <c r="U46" s="56">
        <f t="shared" si="2"/>
        <v>0</v>
      </c>
    </row>
    <row r="47" spans="1:21" ht="22.5">
      <c r="A47" s="3">
        <v>43</v>
      </c>
      <c r="B47" s="19" t="s">
        <v>67</v>
      </c>
      <c r="C47" s="27">
        <v>1198.8</v>
      </c>
      <c r="D47" s="35"/>
      <c r="E47" s="27"/>
      <c r="F47" s="27"/>
      <c r="G47" s="27"/>
      <c r="H47" s="27">
        <v>1263.6</v>
      </c>
      <c r="I47" s="27"/>
      <c r="J47" s="27"/>
      <c r="K47" s="27"/>
      <c r="L47" s="27"/>
      <c r="M47" s="27"/>
      <c r="N47" s="27"/>
      <c r="O47" s="62">
        <v>1166.4</v>
      </c>
      <c r="P47" s="27"/>
      <c r="Q47" s="27"/>
      <c r="R47" s="59">
        <f t="shared" si="3"/>
        <v>2</v>
      </c>
      <c r="S47" s="27">
        <v>1198.8</v>
      </c>
      <c r="T47" s="56">
        <f t="shared" si="4"/>
        <v>1166.4</v>
      </c>
      <c r="U47" s="56">
        <f t="shared" si="2"/>
        <v>32.399999999999864</v>
      </c>
    </row>
    <row r="48" spans="1:21" ht="33.75">
      <c r="A48" s="5">
        <v>44</v>
      </c>
      <c r="B48" s="20" t="s">
        <v>68</v>
      </c>
      <c r="C48" s="27">
        <v>2096</v>
      </c>
      <c r="D48" s="35"/>
      <c r="E48" s="27"/>
      <c r="F48" s="27"/>
      <c r="G48" s="27"/>
      <c r="H48" s="27"/>
      <c r="I48" s="27"/>
      <c r="J48" s="27"/>
      <c r="K48" s="62">
        <v>2082.2400000000002</v>
      </c>
      <c r="L48" s="27"/>
      <c r="M48" s="27"/>
      <c r="N48" s="27"/>
      <c r="O48" s="27"/>
      <c r="P48" s="27"/>
      <c r="Q48" s="27"/>
      <c r="R48" s="59">
        <f t="shared" si="3"/>
        <v>1</v>
      </c>
      <c r="S48" s="27">
        <v>2096</v>
      </c>
      <c r="T48" s="56">
        <f t="shared" si="4"/>
        <v>2082.2400000000002</v>
      </c>
      <c r="U48" s="56">
        <f t="shared" si="2"/>
        <v>13.759999999999764</v>
      </c>
    </row>
    <row r="49" spans="1:21" ht="45">
      <c r="A49" s="3">
        <v>45</v>
      </c>
      <c r="B49" s="21" t="s">
        <v>54</v>
      </c>
      <c r="C49" s="27">
        <v>2689.2</v>
      </c>
      <c r="D49" s="35"/>
      <c r="E49" s="27"/>
      <c r="F49" s="27"/>
      <c r="G49" s="27"/>
      <c r="H49" s="27"/>
      <c r="I49" s="27"/>
      <c r="J49" s="27"/>
      <c r="K49" s="27">
        <v>2779.92</v>
      </c>
      <c r="L49" s="27"/>
      <c r="M49" s="27"/>
      <c r="N49" s="27"/>
      <c r="O49" s="27"/>
      <c r="P49" s="27">
        <v>3596.4</v>
      </c>
      <c r="Q49" s="62">
        <v>2592</v>
      </c>
      <c r="R49" s="59">
        <f t="shared" si="3"/>
        <v>3</v>
      </c>
      <c r="S49" s="27">
        <v>2689.2</v>
      </c>
      <c r="T49" s="56">
        <f t="shared" si="4"/>
        <v>2592</v>
      </c>
      <c r="U49" s="56">
        <f t="shared" si="2"/>
        <v>97.19999999999982</v>
      </c>
    </row>
    <row r="50" spans="1:21" ht="22.5">
      <c r="A50" s="5">
        <v>46</v>
      </c>
      <c r="B50" s="22" t="s">
        <v>55</v>
      </c>
      <c r="C50" s="27">
        <v>5961.6</v>
      </c>
      <c r="D50" s="3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62">
        <v>5961.6</v>
      </c>
      <c r="R50" s="59">
        <f t="shared" si="3"/>
        <v>1</v>
      </c>
      <c r="S50" s="27">
        <v>5961.6</v>
      </c>
      <c r="T50" s="56">
        <f t="shared" si="4"/>
        <v>5961.6</v>
      </c>
      <c r="U50" s="56">
        <f t="shared" si="2"/>
        <v>0</v>
      </c>
    </row>
    <row r="51" spans="1:21" ht="56.25">
      <c r="A51" s="3">
        <v>47</v>
      </c>
      <c r="B51" s="17" t="s">
        <v>46</v>
      </c>
      <c r="C51" s="27">
        <v>1017.6</v>
      </c>
      <c r="D51" s="35"/>
      <c r="E51" s="27"/>
      <c r="F51" s="27"/>
      <c r="G51" s="27"/>
      <c r="H51" s="27">
        <v>1308.96</v>
      </c>
      <c r="I51" s="27"/>
      <c r="J51" s="27"/>
      <c r="K51" s="27">
        <v>557.2800000000001</v>
      </c>
      <c r="L51" s="27"/>
      <c r="M51" s="27"/>
      <c r="N51" s="27"/>
      <c r="O51" s="62">
        <v>355.75</v>
      </c>
      <c r="P51" s="27">
        <v>1043.2800000000002</v>
      </c>
      <c r="Q51" s="27"/>
      <c r="R51" s="59">
        <f t="shared" si="3"/>
        <v>4</v>
      </c>
      <c r="S51" s="27">
        <v>1017.6</v>
      </c>
      <c r="T51" s="56">
        <f t="shared" si="4"/>
        <v>355.75</v>
      </c>
      <c r="U51" s="56">
        <f t="shared" si="2"/>
        <v>661.85</v>
      </c>
    </row>
    <row r="52" spans="1:21" ht="33.75">
      <c r="A52" s="5">
        <v>48</v>
      </c>
      <c r="B52" s="20" t="s">
        <v>38</v>
      </c>
      <c r="C52" s="27">
        <v>9272</v>
      </c>
      <c r="D52" s="35"/>
      <c r="E52" s="27"/>
      <c r="F52" s="27"/>
      <c r="G52" s="27"/>
      <c r="H52" s="27"/>
      <c r="I52" s="27"/>
      <c r="J52" s="27"/>
      <c r="K52" s="62">
        <v>9455.400000000001</v>
      </c>
      <c r="L52" s="27"/>
      <c r="M52" s="27"/>
      <c r="N52" s="27"/>
      <c r="O52" s="27"/>
      <c r="P52" s="27"/>
      <c r="Q52" s="27"/>
      <c r="R52" s="59">
        <f t="shared" si="3"/>
        <v>1</v>
      </c>
      <c r="S52" s="27">
        <v>9272</v>
      </c>
      <c r="T52" s="56">
        <f t="shared" si="4"/>
        <v>9455.400000000001</v>
      </c>
      <c r="U52" s="57">
        <f t="shared" si="2"/>
        <v>-183.40000000000146</v>
      </c>
    </row>
    <row r="53" spans="1:21" ht="45">
      <c r="A53" s="3">
        <v>49</v>
      </c>
      <c r="B53" s="20" t="s">
        <v>47</v>
      </c>
      <c r="C53" s="27">
        <v>972</v>
      </c>
      <c r="D53" s="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62">
        <v>1215</v>
      </c>
      <c r="Q53" s="27"/>
      <c r="R53" s="59">
        <f t="shared" si="3"/>
        <v>1</v>
      </c>
      <c r="S53" s="27">
        <v>972</v>
      </c>
      <c r="T53" s="56">
        <f t="shared" si="4"/>
        <v>1215</v>
      </c>
      <c r="U53" s="57">
        <f t="shared" si="2"/>
        <v>-243</v>
      </c>
    </row>
    <row r="54" spans="1:21" ht="45">
      <c r="A54" s="5">
        <v>50</v>
      </c>
      <c r="B54" s="17" t="s">
        <v>48</v>
      </c>
      <c r="C54" s="27">
        <v>494.6</v>
      </c>
      <c r="D54" s="3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62">
        <v>494.64000000000004</v>
      </c>
      <c r="Q54" s="27"/>
      <c r="R54" s="59">
        <f t="shared" si="3"/>
        <v>1</v>
      </c>
      <c r="S54" s="27">
        <v>494.6</v>
      </c>
      <c r="T54" s="56">
        <f t="shared" si="4"/>
        <v>494.64000000000004</v>
      </c>
      <c r="U54" s="57">
        <f t="shared" si="2"/>
        <v>-0.040000000000020464</v>
      </c>
    </row>
    <row r="55" spans="1:21" ht="45">
      <c r="A55" s="3">
        <v>51</v>
      </c>
      <c r="B55" s="17" t="s">
        <v>49</v>
      </c>
      <c r="C55" s="27">
        <v>1296</v>
      </c>
      <c r="D55" s="3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62">
        <v>1080</v>
      </c>
      <c r="Q55" s="27"/>
      <c r="R55" s="59">
        <f t="shared" si="3"/>
        <v>1</v>
      </c>
      <c r="S55" s="27">
        <v>1296</v>
      </c>
      <c r="T55" s="56">
        <f t="shared" si="4"/>
        <v>1080</v>
      </c>
      <c r="U55" s="56">
        <f t="shared" si="2"/>
        <v>216</v>
      </c>
    </row>
    <row r="56" spans="1:21" ht="12.75">
      <c r="A56" s="5">
        <v>52</v>
      </c>
      <c r="B56" s="14" t="s">
        <v>42</v>
      </c>
      <c r="C56" s="27">
        <v>734.4</v>
      </c>
      <c r="D56" s="35"/>
      <c r="E56" s="27"/>
      <c r="F56" s="27"/>
      <c r="G56" s="27"/>
      <c r="H56" s="27">
        <v>777.6</v>
      </c>
      <c r="I56" s="27"/>
      <c r="J56" s="27"/>
      <c r="K56" s="27"/>
      <c r="L56" s="27">
        <v>5184</v>
      </c>
      <c r="M56" s="27"/>
      <c r="N56" s="62">
        <v>702</v>
      </c>
      <c r="O56" s="27"/>
      <c r="P56" s="27">
        <v>1058.4</v>
      </c>
      <c r="Q56" s="27"/>
      <c r="R56" s="59">
        <f t="shared" si="3"/>
        <v>4</v>
      </c>
      <c r="S56" s="27">
        <v>734.4</v>
      </c>
      <c r="T56" s="56">
        <f t="shared" si="4"/>
        <v>702</v>
      </c>
      <c r="U56" s="56">
        <f t="shared" si="2"/>
        <v>32.39999999999998</v>
      </c>
    </row>
    <row r="57" spans="1:21" ht="12.75">
      <c r="A57" s="3">
        <v>53</v>
      </c>
      <c r="B57" s="20" t="s">
        <v>63</v>
      </c>
      <c r="C57" s="27">
        <v>273.9</v>
      </c>
      <c r="D57" s="35"/>
      <c r="E57" s="27"/>
      <c r="F57" s="27"/>
      <c r="G57" s="27"/>
      <c r="H57" s="27">
        <v>1282.07</v>
      </c>
      <c r="I57" s="27"/>
      <c r="J57" s="27"/>
      <c r="K57" s="27"/>
      <c r="L57" s="27"/>
      <c r="M57" s="27"/>
      <c r="N57" s="27"/>
      <c r="O57" s="27"/>
      <c r="P57" s="62">
        <v>295.488</v>
      </c>
      <c r="Q57" s="27"/>
      <c r="R57" s="59">
        <f t="shared" si="3"/>
        <v>2</v>
      </c>
      <c r="S57" s="27">
        <v>273.9</v>
      </c>
      <c r="T57" s="56">
        <f t="shared" si="4"/>
        <v>295.488</v>
      </c>
      <c r="U57" s="57">
        <f t="shared" si="2"/>
        <v>-21.588000000000022</v>
      </c>
    </row>
    <row r="58" spans="1:21" ht="22.5">
      <c r="A58" s="5">
        <v>54</v>
      </c>
      <c r="B58" s="22" t="s">
        <v>56</v>
      </c>
      <c r="C58" s="27">
        <v>3988</v>
      </c>
      <c r="D58" s="35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62">
        <v>3987.9</v>
      </c>
      <c r="R58" s="59">
        <f t="shared" si="3"/>
        <v>1</v>
      </c>
      <c r="S58" s="27">
        <v>3988</v>
      </c>
      <c r="T58" s="56">
        <f t="shared" si="4"/>
        <v>3987.9</v>
      </c>
      <c r="U58" s="56">
        <f t="shared" si="2"/>
        <v>0.09999999999990905</v>
      </c>
    </row>
    <row r="59" spans="1:21" ht="22.5">
      <c r="A59" s="3">
        <v>55</v>
      </c>
      <c r="B59" s="22" t="s">
        <v>57</v>
      </c>
      <c r="C59" s="27">
        <v>6917.4</v>
      </c>
      <c r="D59" s="3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62">
        <v>6917.4</v>
      </c>
      <c r="R59" s="59">
        <f t="shared" si="3"/>
        <v>1</v>
      </c>
      <c r="S59" s="27">
        <v>6917.4</v>
      </c>
      <c r="T59" s="56">
        <f t="shared" si="4"/>
        <v>6917.4</v>
      </c>
      <c r="U59" s="56">
        <f t="shared" si="2"/>
        <v>0</v>
      </c>
    </row>
    <row r="60" spans="1:21" ht="22.5">
      <c r="A60" s="5">
        <v>56</v>
      </c>
      <c r="B60" s="14" t="s">
        <v>58</v>
      </c>
      <c r="C60" s="27">
        <v>4557.6</v>
      </c>
      <c r="D60" s="3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62">
        <v>4557.6</v>
      </c>
      <c r="R60" s="59">
        <f t="shared" si="3"/>
        <v>1</v>
      </c>
      <c r="S60" s="27">
        <v>4557.6</v>
      </c>
      <c r="T60" s="56">
        <f t="shared" si="4"/>
        <v>4557.6</v>
      </c>
      <c r="U60" s="56">
        <f t="shared" si="2"/>
        <v>0</v>
      </c>
    </row>
    <row r="61" spans="1:21" ht="22.5">
      <c r="A61" s="3">
        <v>57</v>
      </c>
      <c r="B61" s="14" t="s">
        <v>59</v>
      </c>
      <c r="C61" s="27">
        <v>7041.6</v>
      </c>
      <c r="D61" s="3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62">
        <v>6795.36</v>
      </c>
      <c r="R61" s="59">
        <f t="shared" si="3"/>
        <v>1</v>
      </c>
      <c r="S61" s="27">
        <v>7041.6</v>
      </c>
      <c r="T61" s="56">
        <f t="shared" si="4"/>
        <v>6795.36</v>
      </c>
      <c r="U61" s="56">
        <f t="shared" si="2"/>
        <v>246.2400000000007</v>
      </c>
    </row>
    <row r="62" spans="1:21" ht="22.5">
      <c r="A62" s="5">
        <v>58</v>
      </c>
      <c r="B62" s="14" t="s">
        <v>60</v>
      </c>
      <c r="C62" s="27">
        <v>6156</v>
      </c>
      <c r="D62" s="3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62">
        <v>6156</v>
      </c>
      <c r="R62" s="59">
        <f t="shared" si="3"/>
        <v>1</v>
      </c>
      <c r="S62" s="27">
        <v>6156</v>
      </c>
      <c r="T62" s="56">
        <f t="shared" si="4"/>
        <v>6156</v>
      </c>
      <c r="U62" s="56">
        <f t="shared" si="2"/>
        <v>0</v>
      </c>
    </row>
    <row r="63" spans="1:21" ht="33.75">
      <c r="A63" s="3">
        <v>59</v>
      </c>
      <c r="B63" s="14" t="s">
        <v>61</v>
      </c>
      <c r="C63" s="27">
        <v>2284.2</v>
      </c>
      <c r="D63" s="3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62">
        <v>2284.2</v>
      </c>
      <c r="R63" s="59">
        <f t="shared" si="3"/>
        <v>1</v>
      </c>
      <c r="S63" s="27">
        <v>2284.2</v>
      </c>
      <c r="T63" s="56">
        <f t="shared" si="4"/>
        <v>2284.2</v>
      </c>
      <c r="U63" s="56">
        <f t="shared" si="2"/>
        <v>0</v>
      </c>
    </row>
    <row r="64" spans="1:21" ht="33.75">
      <c r="A64" s="5">
        <v>60</v>
      </c>
      <c r="B64" s="14" t="s">
        <v>62</v>
      </c>
      <c r="C64" s="27">
        <v>6682.5</v>
      </c>
      <c r="D64" s="3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62">
        <v>6682.5</v>
      </c>
      <c r="R64" s="59">
        <f t="shared" si="3"/>
        <v>1</v>
      </c>
      <c r="S64" s="27">
        <v>6682.5</v>
      </c>
      <c r="T64" s="56">
        <f t="shared" si="4"/>
        <v>6682.5</v>
      </c>
      <c r="U64" s="56">
        <f t="shared" si="2"/>
        <v>0</v>
      </c>
    </row>
    <row r="65" spans="1:21" ht="45">
      <c r="A65" s="3">
        <v>61</v>
      </c>
      <c r="B65" s="20" t="s">
        <v>64</v>
      </c>
      <c r="C65" s="27">
        <v>2770.2</v>
      </c>
      <c r="D65" s="3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62">
        <v>2592</v>
      </c>
      <c r="Q65" s="27"/>
      <c r="R65" s="59">
        <f t="shared" si="3"/>
        <v>1</v>
      </c>
      <c r="S65" s="27">
        <v>2770.2</v>
      </c>
      <c r="T65" s="56">
        <f t="shared" si="4"/>
        <v>2592</v>
      </c>
      <c r="U65" s="56">
        <f t="shared" si="2"/>
        <v>178.19999999999982</v>
      </c>
    </row>
    <row r="66" spans="1:21" ht="45">
      <c r="A66" s="5">
        <v>62</v>
      </c>
      <c r="B66" s="20" t="s">
        <v>45</v>
      </c>
      <c r="C66" s="27">
        <v>2436.48</v>
      </c>
      <c r="D66" s="35"/>
      <c r="E66" s="27"/>
      <c r="F66" s="27"/>
      <c r="G66" s="27"/>
      <c r="H66" s="27"/>
      <c r="I66" s="62">
        <v>2436.48</v>
      </c>
      <c r="J66" s="27"/>
      <c r="K66" s="27"/>
      <c r="L66" s="27"/>
      <c r="M66" s="27"/>
      <c r="N66" s="27"/>
      <c r="O66" s="27"/>
      <c r="P66" s="27"/>
      <c r="Q66" s="27"/>
      <c r="R66" s="59">
        <f t="shared" si="3"/>
        <v>1</v>
      </c>
      <c r="S66" s="27">
        <v>2436.48</v>
      </c>
      <c r="T66" s="56">
        <f t="shared" si="4"/>
        <v>2436.48</v>
      </c>
      <c r="U66" s="56">
        <f t="shared" si="2"/>
        <v>0</v>
      </c>
    </row>
    <row r="67" spans="1:21" ht="33.75">
      <c r="A67" s="3">
        <v>63</v>
      </c>
      <c r="B67" s="23" t="s">
        <v>75</v>
      </c>
      <c r="C67" s="27">
        <v>4326.4</v>
      </c>
      <c r="D67" s="35"/>
      <c r="E67" s="27"/>
      <c r="F67" s="27"/>
      <c r="G67" s="27"/>
      <c r="H67" s="27"/>
      <c r="I67" s="62">
        <v>4384.8</v>
      </c>
      <c r="J67" s="27"/>
      <c r="K67" s="27"/>
      <c r="L67" s="27"/>
      <c r="M67" s="27"/>
      <c r="N67" s="27"/>
      <c r="O67" s="27"/>
      <c r="P67" s="27">
        <v>4388.04</v>
      </c>
      <c r="Q67" s="27"/>
      <c r="R67" s="59">
        <f t="shared" si="3"/>
        <v>2</v>
      </c>
      <c r="S67" s="27">
        <v>4326.4</v>
      </c>
      <c r="T67" s="56">
        <f t="shared" si="4"/>
        <v>4384.8</v>
      </c>
      <c r="U67" s="57">
        <f t="shared" si="2"/>
        <v>-58.400000000000546</v>
      </c>
    </row>
    <row r="68" spans="1:21" ht="33.75">
      <c r="A68" s="5">
        <v>64</v>
      </c>
      <c r="B68" s="24" t="s">
        <v>76</v>
      </c>
      <c r="C68" s="27">
        <v>1736.6</v>
      </c>
      <c r="D68" s="35"/>
      <c r="E68" s="27"/>
      <c r="F68" s="27"/>
      <c r="G68" s="27"/>
      <c r="H68" s="27"/>
      <c r="I68" s="62">
        <v>1736.64</v>
      </c>
      <c r="J68" s="27"/>
      <c r="K68" s="27"/>
      <c r="L68" s="27"/>
      <c r="M68" s="27"/>
      <c r="N68" s="27"/>
      <c r="O68" s="27"/>
      <c r="P68" s="27"/>
      <c r="Q68" s="27"/>
      <c r="R68" s="59">
        <f t="shared" si="3"/>
        <v>1</v>
      </c>
      <c r="S68" s="27">
        <v>1736.6</v>
      </c>
      <c r="T68" s="56">
        <f t="shared" si="4"/>
        <v>1736.64</v>
      </c>
      <c r="U68" s="57">
        <f t="shared" si="2"/>
        <v>-0.040000000000190994</v>
      </c>
    </row>
    <row r="69" spans="1:21" ht="33.75">
      <c r="A69" s="3">
        <v>65</v>
      </c>
      <c r="B69" s="24" t="s">
        <v>77</v>
      </c>
      <c r="C69" s="27">
        <v>2143.8</v>
      </c>
      <c r="D69" s="35"/>
      <c r="E69" s="27"/>
      <c r="F69" s="27"/>
      <c r="G69" s="27"/>
      <c r="H69" s="27"/>
      <c r="I69" s="27">
        <v>3179.52</v>
      </c>
      <c r="J69" s="27"/>
      <c r="K69" s="62">
        <v>2044.44</v>
      </c>
      <c r="L69" s="27"/>
      <c r="M69" s="27"/>
      <c r="N69" s="27"/>
      <c r="O69" s="27"/>
      <c r="P69" s="27">
        <v>4320</v>
      </c>
      <c r="Q69" s="27"/>
      <c r="R69" s="59">
        <f>COUNTA(D69:Q69)</f>
        <v>3</v>
      </c>
      <c r="S69" s="27">
        <v>2143.8</v>
      </c>
      <c r="T69" s="56">
        <f t="shared" si="4"/>
        <v>2044.44</v>
      </c>
      <c r="U69" s="56">
        <f t="shared" si="2"/>
        <v>99.36000000000013</v>
      </c>
    </row>
    <row r="70" spans="1:21" ht="12.75">
      <c r="A70" s="5">
        <v>66</v>
      </c>
      <c r="B70" s="25" t="s">
        <v>81</v>
      </c>
      <c r="C70" s="27">
        <v>254.02</v>
      </c>
      <c r="D70" s="35"/>
      <c r="E70" s="27"/>
      <c r="F70" s="27"/>
      <c r="G70" s="27"/>
      <c r="H70" s="27">
        <v>894.24</v>
      </c>
      <c r="I70" s="27"/>
      <c r="J70" s="27"/>
      <c r="K70" s="27">
        <v>624.672</v>
      </c>
      <c r="L70" s="62">
        <v>412.13</v>
      </c>
      <c r="M70" s="27"/>
      <c r="N70" s="27"/>
      <c r="O70" s="27"/>
      <c r="P70" s="27"/>
      <c r="Q70" s="27"/>
      <c r="R70" s="59">
        <f>COUNTA(D70:Q70)</f>
        <v>3</v>
      </c>
      <c r="S70" s="27">
        <v>254.02</v>
      </c>
      <c r="T70" s="56">
        <f t="shared" si="4"/>
        <v>412.13</v>
      </c>
      <c r="U70" s="57">
        <f>S70-T70</f>
        <v>-158.10999999999999</v>
      </c>
    </row>
    <row r="71" spans="1:21" ht="12.75">
      <c r="A71" s="3">
        <v>67</v>
      </c>
      <c r="B71" s="25" t="s">
        <v>82</v>
      </c>
      <c r="C71" s="27">
        <v>357.05</v>
      </c>
      <c r="D71" s="35"/>
      <c r="E71" s="27"/>
      <c r="F71" s="27"/>
      <c r="G71" s="27"/>
      <c r="H71" s="27">
        <v>1166.4</v>
      </c>
      <c r="I71" s="27"/>
      <c r="J71" s="27"/>
      <c r="K71" s="27">
        <v>671.976</v>
      </c>
      <c r="L71" s="62">
        <v>529.42</v>
      </c>
      <c r="M71" s="27"/>
      <c r="N71" s="27"/>
      <c r="O71" s="27"/>
      <c r="P71" s="27"/>
      <c r="Q71" s="27"/>
      <c r="R71" s="59">
        <f>COUNTA(D71:Q71)</f>
        <v>3</v>
      </c>
      <c r="S71" s="27">
        <v>357.05</v>
      </c>
      <c r="T71" s="56">
        <f t="shared" si="4"/>
        <v>529.42</v>
      </c>
      <c r="U71" s="57">
        <f>S71-T71</f>
        <v>-172.36999999999995</v>
      </c>
    </row>
    <row r="72" spans="1:21" ht="12.75">
      <c r="A72" s="5">
        <v>68</v>
      </c>
      <c r="B72" s="26" t="s">
        <v>83</v>
      </c>
      <c r="C72" s="27">
        <v>186.62</v>
      </c>
      <c r="D72" s="35"/>
      <c r="E72" s="27"/>
      <c r="F72" s="27"/>
      <c r="G72" s="27"/>
      <c r="H72" s="27">
        <v>790.56</v>
      </c>
      <c r="I72" s="27"/>
      <c r="J72" s="27"/>
      <c r="K72" s="62">
        <v>614.304</v>
      </c>
      <c r="L72" s="27"/>
      <c r="M72" s="27"/>
      <c r="N72" s="27"/>
      <c r="O72" s="27"/>
      <c r="P72" s="27"/>
      <c r="Q72" s="27"/>
      <c r="R72" s="59">
        <f>COUNTA(D72:Q72)</f>
        <v>2</v>
      </c>
      <c r="S72" s="27">
        <v>186.62</v>
      </c>
      <c r="T72" s="56">
        <f t="shared" si="4"/>
        <v>614.304</v>
      </c>
      <c r="U72" s="57">
        <f>S72-T72</f>
        <v>-427.68399999999997</v>
      </c>
    </row>
    <row r="73" spans="1:21" ht="12.75">
      <c r="A73" s="5">
        <v>69</v>
      </c>
      <c r="B73" s="26" t="s">
        <v>84</v>
      </c>
      <c r="C73" s="27">
        <v>230.04</v>
      </c>
      <c r="D73" s="35"/>
      <c r="E73" s="27"/>
      <c r="F73" s="27"/>
      <c r="G73" s="27"/>
      <c r="H73" s="27">
        <v>696.6</v>
      </c>
      <c r="I73" s="27"/>
      <c r="J73" s="27"/>
      <c r="K73" s="62">
        <v>680.4</v>
      </c>
      <c r="L73" s="27"/>
      <c r="M73" s="27"/>
      <c r="N73" s="27"/>
      <c r="O73" s="27"/>
      <c r="P73" s="27"/>
      <c r="Q73" s="27"/>
      <c r="R73" s="59">
        <f>COUNTA(D73:Q73)</f>
        <v>2</v>
      </c>
      <c r="S73" s="27">
        <v>230.04</v>
      </c>
      <c r="T73" s="56">
        <f t="shared" si="4"/>
        <v>680.4</v>
      </c>
      <c r="U73" s="57">
        <f>S73-T73</f>
        <v>-450.36</v>
      </c>
    </row>
    <row r="74" spans="3:21" ht="12.75">
      <c r="C74" s="28">
        <v>538253.41</v>
      </c>
      <c r="R74" s="54"/>
      <c r="S74" s="58">
        <f>SUM(S5:S73)</f>
        <v>538253.41</v>
      </c>
      <c r="T74" s="53">
        <f>SUM(T5:T73)</f>
        <v>537336.2403800001</v>
      </c>
      <c r="U74" s="53"/>
    </row>
  </sheetData>
  <sheetProtection/>
  <autoFilter ref="A4:U74"/>
  <printOptions gridLines="1"/>
  <pageMargins left="0" right="0" top="0" bottom="0" header="0" footer="0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tabSelected="1" workbookViewId="0" topLeftCell="A22">
      <selection activeCell="B27" sqref="B27"/>
    </sheetView>
  </sheetViews>
  <sheetFormatPr defaultColWidth="9.140625" defaultRowHeight="12.75"/>
  <cols>
    <col min="1" max="1" width="4.421875" style="0" customWidth="1"/>
    <col min="2" max="2" width="35.00390625" style="0" customWidth="1"/>
    <col min="3" max="3" width="4.421875" style="0" customWidth="1"/>
    <col min="4" max="4" width="9.57421875" style="0" customWidth="1"/>
    <col min="5" max="5" width="17.7109375" style="0" customWidth="1"/>
    <col min="6" max="6" width="12.140625" style="0" customWidth="1"/>
    <col min="8" max="10" width="9.00390625" style="0" bestFit="1" customWidth="1"/>
    <col min="11" max="11" width="10.421875" style="0" customWidth="1"/>
    <col min="12" max="12" width="11.7109375" style="0" customWidth="1"/>
  </cols>
  <sheetData>
    <row r="2" spans="1:13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2.75">
      <c r="A4" s="97"/>
      <c r="B4" s="118" t="s">
        <v>109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5.75">
      <c r="A5" s="98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2" ht="120.75" customHeight="1">
      <c r="A6" s="41" t="s">
        <v>78</v>
      </c>
      <c r="B6" s="31" t="s">
        <v>0</v>
      </c>
      <c r="C6" s="31" t="s">
        <v>1</v>
      </c>
      <c r="D6" s="31" t="s">
        <v>2</v>
      </c>
      <c r="E6" s="31" t="s">
        <v>3</v>
      </c>
      <c r="F6" s="74" t="s">
        <v>4</v>
      </c>
      <c r="G6" s="30" t="s">
        <v>95</v>
      </c>
      <c r="H6" s="31" t="s">
        <v>5</v>
      </c>
      <c r="I6" s="31" t="s">
        <v>6</v>
      </c>
      <c r="J6" s="31" t="s">
        <v>7</v>
      </c>
      <c r="K6" s="31" t="s">
        <v>8</v>
      </c>
      <c r="L6" s="31" t="s">
        <v>9</v>
      </c>
    </row>
    <row r="7" spans="1:12" ht="33" customHeight="1">
      <c r="A7" s="70">
        <v>1</v>
      </c>
      <c r="B7" s="71">
        <v>2</v>
      </c>
      <c r="C7" s="70">
        <v>3</v>
      </c>
      <c r="D7" s="71">
        <v>4</v>
      </c>
      <c r="E7" s="70">
        <v>5</v>
      </c>
      <c r="F7" s="75">
        <v>6</v>
      </c>
      <c r="G7" s="75">
        <v>7</v>
      </c>
      <c r="H7" s="71">
        <v>8</v>
      </c>
      <c r="I7" s="70">
        <v>9</v>
      </c>
      <c r="J7" s="71">
        <v>10</v>
      </c>
      <c r="K7" s="70">
        <v>11</v>
      </c>
      <c r="L7" s="71">
        <v>12</v>
      </c>
    </row>
    <row r="8" spans="1:12" ht="56.25">
      <c r="A8" s="106">
        <v>1</v>
      </c>
      <c r="B8" s="34" t="s">
        <v>44</v>
      </c>
      <c r="C8" s="41" t="s">
        <v>12</v>
      </c>
      <c r="D8" s="107">
        <v>80000</v>
      </c>
      <c r="E8" s="31"/>
      <c r="F8" s="66"/>
      <c r="G8" s="99"/>
      <c r="H8" s="67"/>
      <c r="I8" s="68"/>
      <c r="J8" s="69"/>
      <c r="K8" s="69"/>
      <c r="L8" s="69"/>
    </row>
    <row r="9" spans="1:12" ht="56.25">
      <c r="A9" s="106">
        <v>2</v>
      </c>
      <c r="B9" s="34" t="s">
        <v>17</v>
      </c>
      <c r="C9" s="41" t="s">
        <v>12</v>
      </c>
      <c r="D9" s="107">
        <v>8750</v>
      </c>
      <c r="E9" s="31"/>
      <c r="F9" s="66"/>
      <c r="G9" s="99"/>
      <c r="H9" s="69"/>
      <c r="I9" s="68"/>
      <c r="J9" s="69"/>
      <c r="K9" s="69"/>
      <c r="L9" s="69"/>
    </row>
    <row r="10" spans="1:12" ht="67.5">
      <c r="A10" s="106">
        <v>3</v>
      </c>
      <c r="B10" s="34" t="s">
        <v>108</v>
      </c>
      <c r="C10" s="41" t="s">
        <v>12</v>
      </c>
      <c r="D10" s="107">
        <v>7500</v>
      </c>
      <c r="E10" s="31"/>
      <c r="F10" s="66"/>
      <c r="G10" s="99"/>
      <c r="H10" s="67"/>
      <c r="I10" s="68"/>
      <c r="J10" s="69"/>
      <c r="K10" s="69"/>
      <c r="L10" s="69"/>
    </row>
    <row r="11" spans="1:12" ht="42" customHeight="1">
      <c r="A11" s="106">
        <v>4</v>
      </c>
      <c r="B11" s="34" t="s">
        <v>69</v>
      </c>
      <c r="C11" s="86" t="s">
        <v>27</v>
      </c>
      <c r="D11" s="108">
        <v>20000</v>
      </c>
      <c r="E11" s="76"/>
      <c r="F11" s="76"/>
      <c r="G11" s="99"/>
      <c r="H11" s="89"/>
      <c r="I11" s="78"/>
      <c r="J11" s="77"/>
      <c r="K11" s="69"/>
      <c r="L11" s="69"/>
    </row>
    <row r="12" spans="1:12" ht="22.5">
      <c r="A12" s="106">
        <v>5</v>
      </c>
      <c r="B12" s="34" t="s">
        <v>32</v>
      </c>
      <c r="C12" s="31" t="s">
        <v>12</v>
      </c>
      <c r="D12" s="107">
        <v>300000</v>
      </c>
      <c r="E12" s="31"/>
      <c r="F12" s="31"/>
      <c r="G12" s="99"/>
      <c r="H12" s="69"/>
      <c r="I12" s="68"/>
      <c r="J12" s="69"/>
      <c r="K12" s="69"/>
      <c r="L12" s="69"/>
    </row>
    <row r="13" spans="1:12" ht="33.75">
      <c r="A13" s="106">
        <v>6</v>
      </c>
      <c r="B13" s="34" t="s">
        <v>72</v>
      </c>
      <c r="C13" s="86" t="s">
        <v>27</v>
      </c>
      <c r="D13" s="108">
        <v>87500</v>
      </c>
      <c r="E13" s="76"/>
      <c r="F13" s="87"/>
      <c r="G13" s="99"/>
      <c r="H13" s="77"/>
      <c r="I13" s="32"/>
      <c r="J13" s="77"/>
      <c r="K13" s="69"/>
      <c r="L13" s="69"/>
    </row>
    <row r="14" spans="1:12" ht="22.5">
      <c r="A14" s="106">
        <v>7</v>
      </c>
      <c r="B14" s="34" t="s">
        <v>21</v>
      </c>
      <c r="C14" s="31" t="s">
        <v>12</v>
      </c>
      <c r="D14" s="107">
        <v>600000</v>
      </c>
      <c r="E14" s="31"/>
      <c r="F14" s="31"/>
      <c r="G14" s="99"/>
      <c r="H14" s="67"/>
      <c r="I14" s="68"/>
      <c r="J14" s="69"/>
      <c r="K14" s="69"/>
      <c r="L14" s="69"/>
    </row>
    <row r="15" spans="1:12" ht="22.5">
      <c r="A15" s="106">
        <v>8</v>
      </c>
      <c r="B15" s="91" t="s">
        <v>22</v>
      </c>
      <c r="C15" s="45" t="s">
        <v>12</v>
      </c>
      <c r="D15" s="109">
        <v>300000</v>
      </c>
      <c r="E15" s="46"/>
      <c r="F15" s="29"/>
      <c r="G15" s="99"/>
      <c r="H15" s="47"/>
      <c r="I15" s="43"/>
      <c r="J15" s="42"/>
      <c r="K15" s="69"/>
      <c r="L15" s="69"/>
    </row>
    <row r="16" spans="1:12" ht="33.75">
      <c r="A16" s="106">
        <v>9</v>
      </c>
      <c r="B16" s="34" t="s">
        <v>65</v>
      </c>
      <c r="C16" s="31" t="s">
        <v>12</v>
      </c>
      <c r="D16" s="110">
        <v>10000</v>
      </c>
      <c r="E16" s="31"/>
      <c r="F16" s="31"/>
      <c r="G16" s="99"/>
      <c r="H16" s="67"/>
      <c r="I16" s="68"/>
      <c r="J16" s="69"/>
      <c r="K16" s="69"/>
      <c r="L16" s="69"/>
    </row>
    <row r="17" spans="1:12" ht="112.5">
      <c r="A17" s="106">
        <v>10</v>
      </c>
      <c r="B17" s="92" t="s">
        <v>107</v>
      </c>
      <c r="C17" s="85" t="s">
        <v>12</v>
      </c>
      <c r="D17" s="111">
        <v>5000</v>
      </c>
      <c r="E17" s="10"/>
      <c r="F17" s="40"/>
      <c r="G17" s="64"/>
      <c r="H17" s="39"/>
      <c r="I17" s="96"/>
      <c r="J17" s="95"/>
      <c r="K17" s="69"/>
      <c r="L17" s="69"/>
    </row>
    <row r="18" spans="1:12" ht="33.75">
      <c r="A18" s="106">
        <v>11</v>
      </c>
      <c r="B18" s="34" t="s">
        <v>34</v>
      </c>
      <c r="C18" s="31" t="s">
        <v>14</v>
      </c>
      <c r="D18" s="110">
        <v>21936</v>
      </c>
      <c r="E18" s="66"/>
      <c r="F18" s="66"/>
      <c r="G18" s="99"/>
      <c r="H18" s="67"/>
      <c r="I18" s="68"/>
      <c r="J18" s="69"/>
      <c r="K18" s="69"/>
      <c r="L18" s="69"/>
    </row>
    <row r="19" spans="1:12" ht="67.5">
      <c r="A19" s="106">
        <v>12</v>
      </c>
      <c r="B19" s="12" t="s">
        <v>23</v>
      </c>
      <c r="C19" s="13" t="s">
        <v>14</v>
      </c>
      <c r="D19" s="112">
        <v>6000</v>
      </c>
      <c r="E19" s="10"/>
      <c r="F19" s="29"/>
      <c r="G19" s="64"/>
      <c r="H19" s="39"/>
      <c r="I19" s="38"/>
      <c r="J19" s="39"/>
      <c r="K19" s="69"/>
      <c r="L19" s="69"/>
    </row>
    <row r="20" spans="1:12" ht="33.75">
      <c r="A20" s="106">
        <v>13</v>
      </c>
      <c r="B20" s="12" t="s">
        <v>73</v>
      </c>
      <c r="C20" s="45" t="s">
        <v>14</v>
      </c>
      <c r="D20" s="109">
        <v>8000</v>
      </c>
      <c r="E20" s="44"/>
      <c r="F20" s="33"/>
      <c r="G20" s="64"/>
      <c r="H20" s="42"/>
      <c r="I20" s="43"/>
      <c r="J20" s="42"/>
      <c r="K20" s="69"/>
      <c r="L20" s="69"/>
    </row>
    <row r="21" spans="1:12" ht="12.75">
      <c r="A21" s="106">
        <v>14</v>
      </c>
      <c r="B21" s="90" t="s">
        <v>30</v>
      </c>
      <c r="C21" s="79" t="s">
        <v>105</v>
      </c>
      <c r="D21" s="113">
        <v>2000</v>
      </c>
      <c r="E21" s="31"/>
      <c r="F21" s="41"/>
      <c r="G21" s="99"/>
      <c r="H21" s="80"/>
      <c r="I21" s="68"/>
      <c r="J21" s="81"/>
      <c r="K21" s="69"/>
      <c r="L21" s="69"/>
    </row>
    <row r="22" spans="1:12" ht="67.5">
      <c r="A22" s="106">
        <v>15</v>
      </c>
      <c r="B22" s="34" t="s">
        <v>106</v>
      </c>
      <c r="C22" s="31" t="s">
        <v>12</v>
      </c>
      <c r="D22" s="108">
        <v>400</v>
      </c>
      <c r="E22" s="31"/>
      <c r="F22" s="72"/>
      <c r="G22" s="100"/>
      <c r="H22" s="73"/>
      <c r="I22" s="73"/>
      <c r="J22" s="73"/>
      <c r="K22" s="69"/>
      <c r="L22" s="69"/>
    </row>
    <row r="23" spans="1:12" ht="67.5">
      <c r="A23" s="106">
        <v>16</v>
      </c>
      <c r="B23" s="92" t="s">
        <v>68</v>
      </c>
      <c r="C23" s="85" t="s">
        <v>26</v>
      </c>
      <c r="D23" s="114">
        <v>400</v>
      </c>
      <c r="E23" s="101"/>
      <c r="F23" s="66"/>
      <c r="G23" s="64"/>
      <c r="H23" s="67"/>
      <c r="I23" s="68"/>
      <c r="J23" s="94"/>
      <c r="K23" s="69"/>
      <c r="L23" s="69"/>
    </row>
    <row r="24" spans="1:12" ht="112.5">
      <c r="A24" s="106">
        <v>17</v>
      </c>
      <c r="B24" s="34" t="s">
        <v>46</v>
      </c>
      <c r="C24" s="31" t="s">
        <v>26</v>
      </c>
      <c r="D24" s="115">
        <v>600</v>
      </c>
      <c r="E24" s="17"/>
      <c r="F24" s="102"/>
      <c r="G24" s="64"/>
      <c r="H24" s="84"/>
      <c r="I24" s="83"/>
      <c r="J24" s="82"/>
      <c r="K24" s="69"/>
      <c r="L24" s="69"/>
    </row>
    <row r="25" spans="1:12" ht="101.25">
      <c r="A25" s="106">
        <v>18</v>
      </c>
      <c r="B25" s="17" t="s">
        <v>48</v>
      </c>
      <c r="C25" s="63" t="s">
        <v>12</v>
      </c>
      <c r="D25" s="116">
        <v>120</v>
      </c>
      <c r="E25" s="63"/>
      <c r="F25" s="63"/>
      <c r="G25" s="99"/>
      <c r="H25" s="64"/>
      <c r="I25" s="65"/>
      <c r="J25" s="64"/>
      <c r="K25" s="69"/>
      <c r="L25" s="69"/>
    </row>
    <row r="26" spans="1:12" ht="22.5">
      <c r="A26" s="106">
        <v>19</v>
      </c>
      <c r="B26" s="92" t="s">
        <v>63</v>
      </c>
      <c r="C26" s="31" t="s">
        <v>26</v>
      </c>
      <c r="D26" s="111">
        <v>30</v>
      </c>
      <c r="E26" s="93"/>
      <c r="F26" s="88"/>
      <c r="G26" s="99"/>
      <c r="H26" s="89"/>
      <c r="I26" s="32"/>
      <c r="J26" s="77"/>
      <c r="K26" s="69"/>
      <c r="L26" s="69"/>
    </row>
    <row r="27" spans="1:12" ht="168.75">
      <c r="A27" s="106">
        <v>20</v>
      </c>
      <c r="B27" s="17" t="s">
        <v>110</v>
      </c>
      <c r="C27" s="31" t="s">
        <v>26</v>
      </c>
      <c r="D27" s="117">
        <v>2500</v>
      </c>
      <c r="E27" s="48"/>
      <c r="F27" s="48"/>
      <c r="G27" s="99"/>
      <c r="H27" s="48"/>
      <c r="I27" s="32"/>
      <c r="J27" s="77"/>
      <c r="K27" s="104"/>
      <c r="L27" s="69"/>
    </row>
    <row r="28" spans="2:12" ht="12.75">
      <c r="B28" s="103"/>
      <c r="K28" s="105"/>
      <c r="L28" s="105"/>
    </row>
  </sheetData>
  <sheetProtection/>
  <printOptions/>
  <pageMargins left="0.25" right="0.25" top="0.75" bottom="0.75" header="0.3" footer="0.3"/>
  <pageSetup horizontalDpi="600" verticalDpi="600" orientation="landscape" paperSize="9" scale="7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jasek.alicja</dc:creator>
  <cp:keywords/>
  <dc:description/>
  <cp:lastModifiedBy>Joanna Głombowicz</cp:lastModifiedBy>
  <cp:lastPrinted>2020-04-16T06:34:46Z</cp:lastPrinted>
  <dcterms:created xsi:type="dcterms:W3CDTF">2018-04-09T11:38:00Z</dcterms:created>
  <dcterms:modified xsi:type="dcterms:W3CDTF">2020-05-05T11:01:37Z</dcterms:modified>
  <cp:category/>
  <cp:version/>
  <cp:contentType/>
  <cp:contentStatus/>
</cp:coreProperties>
</file>